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ktk-filesv01\共有\総務課\財政係\共有\財政状況資料集\R3財政状況資料集\"/>
    </mc:Choice>
  </mc:AlternateContent>
  <xr:revisionPtr revIDLastSave="0" documentId="13_ncr:1_{6A56AB8B-D32E-4E3B-A1D0-256FACAB18B5}" xr6:coauthVersionLast="47" xr6:coauthVersionMax="47" xr10:uidLastSave="{00000000-0000-0000-0000-000000000000}"/>
  <bookViews>
    <workbookView xWindow="29850" yWindow="-120" windowWidth="27870" windowHeight="16440" firstSheet="9"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C35" i="10"/>
  <c r="BW34" i="10"/>
  <c r="BW35" i="10" s="1"/>
  <c r="U34" i="10"/>
  <c r="U35" i="10" s="1"/>
  <c r="C34" i="10"/>
  <c r="BW36" i="10" l="1"/>
  <c r="BW37" i="10" s="1"/>
  <c r="BW38" i="10" s="1"/>
  <c r="BW39" i="10" s="1"/>
  <c r="BW40" i="10" s="1"/>
  <c r="BW41" i="10" s="1"/>
  <c r="BW42" i="10" s="1"/>
  <c r="BW43" i="10" s="1"/>
  <c r="AM34" i="10"/>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<sst xmlns="http://schemas.openxmlformats.org/spreadsheetml/2006/main" count="1109" uniqueCount="613">
  <si>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</si>
  <si>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</si>
  <si>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</si>
  <si>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</si>
  <si>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</si>
  <si>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</si>
  <si>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</si>
  <si>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</si>
  <si>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</si>
  <si>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</si>
  <si>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</si>
  <si>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</si>
  <si>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</si>
  <si>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</si>
  <si>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</si>
  <si>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</si>
  <si>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</si>
  <si>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</si>
  <si>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</si>
  <si>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</si>
  <si>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</si>
  <si>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</si>
  <si>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</si>
  <si>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</si>
  <si>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</si>
  <si>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</si>
  <si>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</si>
  <si>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</si>
  <si>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</si>
  <si>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</si>
  <si>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</si>
  <si>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</si>
  <si>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</si>
  <si>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</si>
  <si>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</si>
  <si>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</si>
  <si>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</si>
  <si>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</si>
  <si>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</si>
  <si>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</si>
  <si>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</si>
  <si>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</si>
  <si>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</si>
  <si>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</si>
  <si>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</si>
  <si>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</si>
  <si>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</si>
  <si>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</si>
  <si>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</si>
  <si>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</si>
  <si>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</si>
  <si>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</si>
  <si>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</si>
  <si>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</si>
  <si>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</si>
  <si>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</si>
  <si>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</si>
  <si>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</si>
  <si>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</si>
  <si>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</si>
  <si>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</si>
  <si>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</si>
  <si>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</si>
  <si>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</si>
  <si>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</si>
  <si>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</si>
  <si>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</si>
  <si>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</si>
  <si>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</si>
  <si>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</si>
  <si>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</si>
  <si>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</si>
  <si>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</si>
  <si>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</si>
  <si>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</si>
  <si>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</si>
  <si>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</si>
  <si>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</si>
  <si>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</si>
  <si>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</si>
  <si>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</si>
  <si>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</si>
  <si>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</si>
  <si>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</si>
  <si>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</si>
  <si>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</si>
  <si>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</si>
  <si>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</si>
  <si>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</si>
  <si>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</si>
  <si>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</si>
  <si>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</si>
  <si>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</si>
  <si>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</si>
  <si>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</si>
  <si>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</si>
  <si>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</si>
  <si>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</si>
  <si>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</si>
  <si>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</si>
  <si>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</si>
  <si>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</si>
  <si>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</si>
  <si>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</si>
  <si>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</si>
  <si>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</si>
  <si>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</si>
  <si>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</si>
  <si>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</si>
  <si>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</si>
  <si>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</si>
  <si>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</si>
  <si>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</si>
  <si>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</si>
  <si>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</si>
  <si>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</si>
  <si>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</si>
  <si>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</si>
  <si>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</si>
  <si>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</si>
  <si>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</si>
  <si>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</si>
  <si>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</si>
  <si>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</si>
  <si>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</si>
  <si>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</si>
  <si>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</si>
  <si>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</si>
  <si>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</si>
  <si>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</si>
  <si>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</si>
  <si>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</si>
  <si>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</si>
  <si>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</si>
  <si>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</si>
  <si>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</si>
  <si>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</si>
  <si>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</si>
  <si>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</si>
  <si>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</si>
  <si>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</si>
  <si>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</si>
  <si>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</si>
  <si>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</si>
  <si>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</si>
  <si>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</si>
  <si>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</si>
  <si>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</si>
  <si>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</si>
  <si>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</si>
  <si>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</si>
  <si>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</si>
  <si>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小竹町立病院事業特別会計</t>
    <phoneticPr fontId="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</si>
  <si>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</si>
  <si>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</si>
  <si>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</si>
  <si>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</si>
  <si>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</si>
  <si>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</si>
  <si>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</si>
  <si>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</si>
  <si>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</si>
  <si>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</si>
  <si>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</si>
  <si>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</si>
  <si>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</si>
  <si>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</si>
  <si>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</si>
  <si>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</si>
  <si>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</si>
  <si>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</si>
  <si>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</si>
  <si>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</si>
  <si>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</si>
  <si>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</si>
  <si>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</si>
  <si>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</si>
  <si>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</si>
  <si>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</si>
  <si>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</si>
  <si>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</si>
  <si>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</si>
  <si>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</si>
  <si>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</si>
  <si>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</si>
  <si>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</si>
  <si>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</si>
  <si>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</si>
  <si>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</si>
  <si>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</si>
  <si>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</si>
  <si>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</si>
  <si>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</si>
  <si>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</si>
  <si>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</si>
  <si>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</si>
  <si>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</si>
  <si>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</si>
  <si>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</si>
  <si>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</si>
  <si>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</si>
  <si>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</si>
  <si>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</si>
  <si>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</si>
  <si>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</si>
  <si>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</si>
  <si>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</si>
  <si>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</si>
  <si>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</si>
  <si>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</si>
  <si>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</si>
  <si>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</si>
  <si>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</si>
  <si>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</si>
  <si>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</si>
  <si>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</si>
  <si>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福岡県小竹町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</si>
  <si>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</si>
  <si>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</si>
  <si>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</si>
  <si>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</si>
  <si>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</si>
  <si>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</si>
  <si>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</si>
  <si>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</si>
  <si>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</si>
  <si>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</si>
  <si>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</si>
  <si>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</si>
  <si>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</si>
  <si>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</si>
  <si>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</si>
  <si>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</si>
  <si>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</si>
  <si>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</si>
  <si>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</si>
  <si>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</si>
  <si>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</si>
  <si>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</si>
  <si>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</si>
  <si>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</si>
  <si>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</si>
  <si>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</si>
  <si>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</si>
  <si>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</si>
  <si>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</si>
  <si>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</si>
  <si>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</si>
  <si>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</si>
  <si>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</si>
  <si>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</si>
  <si>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</si>
  <si>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</si>
  <si>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</si>
  <si>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</si>
  <si>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</si>
  <si>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</si>
  <si>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</si>
  <si>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</si>
  <si>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</si>
  <si>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</si>
  <si>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</si>
  <si>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</si>
  <si>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</si>
  <si>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</si>
  <si>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</si>
  <si>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</si>
  <si>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</si>
  <si>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</si>
  <si>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</si>
  <si>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</si>
  <si>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</si>
  <si>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</si>
  <si>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</si>
  <si>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</si>
  <si>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</si>
  <si>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</si>
  <si>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</si>
  <si>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</si>
  <si>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</si>
  <si>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</si>
  <si>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</si>
  <si>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</si>
  <si>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</si>
  <si>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</si>
  <si>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</si>
  <si>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</si>
  <si>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</si>
  <si>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</si>
  <si>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</si>
  <si>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</si>
  <si>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</si>
  <si>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</si>
  <si>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</si>
  <si>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</si>
  <si>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</si>
  <si>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</si>
  <si>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</si>
  <si>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</si>
  <si>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</si>
  <si>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</si>
  <si>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</si>
  <si>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</si>
  <si>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</si>
  <si>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</si>
  <si>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</si>
  <si>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</si>
  <si>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</si>
  <si>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</si>
  <si>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</si>
  <si>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</si>
  <si>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</si>
  <si>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</si>
  <si>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</si>
  <si>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</si>
  <si>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</si>
  <si>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</si>
  <si>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</si>
  <si>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</si>
  <si>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</si>
  <si>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</si>
  <si>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</si>
  <si>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</si>
  <si>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</si>
  <si>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</si>
  <si>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</si>
  <si>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</si>
  <si>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</si>
  <si>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</si>
  <si>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</si>
  <si>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</si>
  <si>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</si>
  <si>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</si>
  <si>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</si>
  <si>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</si>
  <si>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</si>
  <si>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</si>
  <si>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</si>
  <si>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</si>
  <si>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</si>
  <si>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</si>
  <si>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</si>
  <si>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</si>
  <si>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</si>
  <si>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</si>
  <si>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</si>
  <si>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</si>
  <si>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</si>
  <si>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</si>
  <si>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</si>
  <si>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</si>
  <si>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</si>
  <si>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</si>
  <si>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</si>
  <si>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</si>
  <si>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</si>
  <si>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</si>
  <si>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</si>
  <si>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</si>
  <si>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</si>
  <si>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</si>
  <si>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</si>
  <si>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</si>
  <si>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</si>
  <si>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</si>
  <si>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</si>
  <si>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</si>
  <si>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</si>
  <si>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</si>
  <si>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</si>
  <si>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</si>
  <si>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</si>
  <si>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福岡県小竹町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</si>
  <si>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</si>
  <si>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</si>
  <si>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</si>
  <si>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</si>
  <si>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</si>
  <si>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</si>
  <si>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</si>
  <si>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</si>
  <si>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</si>
  <si>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</si>
  <si>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</si>
  <si>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</si>
  <si>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</si>
  <si>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</si>
  <si>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</si>
  <si>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</si>
  <si>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</si>
  <si>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</si>
  <si>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</si>
  <si>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</si>
  <si>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</si>
  <si>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</si>
  <si>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</si>
  <si>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</si>
  <si>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</si>
  <si>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</si>
  <si>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</si>
  <si>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</si>
  <si>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</si>
  <si>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</si>
  <si>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</si>
  <si>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</si>
  <si>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</si>
  <si>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</si>
  <si>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</si>
  <si>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</si>
  <si>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</si>
  <si>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</si>
  <si>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小竹町農業集落排水事業特別会計</t>
    <phoneticPr fontId="5"/>
  </si>
  <si>
    <t>-</t>
    <phoneticPr fontId="5"/>
  </si>
  <si>
    <t>法非適用企業</t>
    <phoneticPr fontId="5"/>
  </si>
  <si>
    <t>小竹町公共下水道事業特別会計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</si>
  <si>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</si>
  <si>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</si>
  <si>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</si>
  <si>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</si>
  <si>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</si>
  <si>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</si>
  <si>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</si>
  <si>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</si>
  <si>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</si>
  <si>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</si>
  <si>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</si>
  <si>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</si>
  <si>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</si>
  <si>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</si>
  <si>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</si>
  <si>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</si>
  <si>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</si>
  <si>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</si>
  <si>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</si>
  <si>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</si>
  <si>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</si>
  <si>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</si>
  <si>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</si>
  <si>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</si>
  <si>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</si>
  <si>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</si>
  <si>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</si>
  <si>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</si>
  <si>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</si>
  <si>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</si>
  <si>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</si>
  <si>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</si>
  <si>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</si>
  <si>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</si>
  <si>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</si>
  <si>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</si>
  <si>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</si>
  <si>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</si>
  <si>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</si>
  <si>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</si>
  <si>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</si>
  <si>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</si>
  <si>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</si>
  <si>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</si>
  <si>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</si>
  <si>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</si>
  <si>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</si>
  <si>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</si>
  <si>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</si>
  <si>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</si>
  <si>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</si>
  <si>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</si>
  <si>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</si>
  <si>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</si>
  <si>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</si>
  <si>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</si>
  <si>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</si>
  <si>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</si>
  <si>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</si>
  <si>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</si>
  <si>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</si>
  <si>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</si>
  <si>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</si>
  <si>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</si>
  <si>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小竹町立病院事業特別会計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</si>
  <si>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</si>
  <si>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小竹町農業集落排水事業特別会計</t>
    <phoneticPr fontId="5"/>
  </si>
  <si>
    <t>(Ｆ)</t>
    <phoneticPr fontId="5"/>
  </si>
  <si>
    <t>小竹町水道事業特別会計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</si>
  <si>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</si>
  <si>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</si>
  <si>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</si>
  <si>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</si>
  <si>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</si>
  <si>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</si>
  <si>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</si>
  <si>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</si>
  <si>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</si>
  <si>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</si>
  <si>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</si>
  <si>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</si>
  <si>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</si>
  <si>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</si>
  <si>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</si>
  <si>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</si>
  <si>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</si>
  <si>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</si>
  <si>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</si>
  <si>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</si>
  <si>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</si>
  <si>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</si>
  <si>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</si>
  <si>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</si>
  <si>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</si>
  <si>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</si>
  <si>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</si>
  <si>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</si>
  <si>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</si>
  <si>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</si>
  <si>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</si>
  <si>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</si>
  <si>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</si>
  <si>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</si>
  <si>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</si>
  <si>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</si>
  <si>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</si>
  <si>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</si>
  <si>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</si>
  <si>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</si>
  <si>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</si>
  <si>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</si>
  <si>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</si>
  <si>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</si>
  <si>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</si>
  <si>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</si>
  <si>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</si>
  <si>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</si>
  <si>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</si>
  <si>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</si>
  <si>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</si>
  <si>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</si>
  <si>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</si>
  <si>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</si>
  <si>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</si>
  <si>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</si>
  <si>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</si>
  <si>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</si>
  <si>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</si>
  <si>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</si>
  <si>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</si>
  <si>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</si>
  <si>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</si>
  <si>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</si>
  <si>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</si>
  <si>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</si>
  <si>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</si>
  <si>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</si>
  <si>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</si>
  <si>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</si>
  <si>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</si>
  <si>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</si>
  <si>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</si>
  <si>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</si>
  <si>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</si>
  <si>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</si>
  <si>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</si>
  <si>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</si>
  <si>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</si>
  <si>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</si>
  <si>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</si>
  <si>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</si>
  <si>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</si>
  <si>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5.45</t>
  </si>
  <si>
    <t>▲ 7.55</t>
  </si>
  <si>
    <t>小竹町立病院事業特別会計</t>
  </si>
  <si>
    <t>▲ 6.02</t>
  </si>
  <si>
    <t>▲ 5.50</t>
  </si>
  <si>
    <t>▲ 2.99</t>
  </si>
  <si>
    <t>▲ 3.57</t>
  </si>
  <si>
    <t>▲ 2.08</t>
  </si>
  <si>
    <t>一般会計</t>
  </si>
  <si>
    <t>小竹町国民健康保険特別会計</t>
  </si>
  <si>
    <t>小竹町水道事業特別会計</t>
  </si>
  <si>
    <t>小竹町後期高齢者医療特別会計</t>
  </si>
  <si>
    <t>小竹町農業集落排水事業特別会計</t>
  </si>
  <si>
    <t>小竹町公共下水道事業特別会計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</si>
  <si>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</si>
  <si>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</si>
  <si>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</si>
  <si>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</si>
  <si>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</si>
  <si>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</si>
  <si>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</si>
  <si>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</si>
  <si>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</si>
  <si>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</si>
  <si>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小竹町土地開発公社</t>
    <rPh sb="0" eb="3">
      <t>コタケマチ</t>
    </rPh>
    <rPh sb="3" eb="5">
      <t>トチ</t>
    </rPh>
    <rPh sb="5" eb="7">
      <t>カイハツ</t>
    </rPh>
    <rPh sb="7" eb="9">
      <t>コウシャ</t>
    </rPh>
    <phoneticPr fontId="2"/>
  </si>
  <si>
    <t>福岡県市町村消防団員等公務災害補償組合</t>
    <rPh sb="0" eb="3">
      <t>フクオカケン</t>
    </rPh>
    <rPh sb="3" eb="6">
      <t>シチョウソン</t>
    </rPh>
    <rPh sb="6" eb="9">
      <t>ショウボウダン</t>
    </rPh>
    <rPh sb="9" eb="11">
      <t>イントウ</t>
    </rPh>
    <rPh sb="11" eb="13">
      <t>コウム</t>
    </rPh>
    <rPh sb="13" eb="15">
      <t>サイガイ</t>
    </rPh>
    <rPh sb="15" eb="17">
      <t>ホショウ</t>
    </rPh>
    <rPh sb="17" eb="19">
      <t>クミアイ</t>
    </rPh>
    <phoneticPr fontId="2"/>
  </si>
  <si>
    <t>福岡県自治会館管理組合</t>
    <rPh sb="0" eb="3">
      <t>フクオカケン</t>
    </rPh>
    <rPh sb="3" eb="5">
      <t>ジチ</t>
    </rPh>
    <rPh sb="5" eb="6">
      <t>カイ</t>
    </rPh>
    <rPh sb="6" eb="7">
      <t>カン</t>
    </rPh>
    <rPh sb="7" eb="9">
      <t>カンリ</t>
    </rPh>
    <rPh sb="9" eb="11">
      <t>クミアイ</t>
    </rPh>
    <phoneticPr fontId="2"/>
  </si>
  <si>
    <t>宮若市外二町じん芥処理施設組合</t>
    <rPh sb="0" eb="2">
      <t>ミヤワカ</t>
    </rPh>
    <rPh sb="2" eb="4">
      <t>シガイ</t>
    </rPh>
    <rPh sb="4" eb="6">
      <t>ニチョウ</t>
    </rPh>
    <rPh sb="8" eb="9">
      <t>カイ</t>
    </rPh>
    <rPh sb="9" eb="11">
      <t>ショリ</t>
    </rPh>
    <rPh sb="11" eb="13">
      <t>シセツ</t>
    </rPh>
    <rPh sb="13" eb="15">
      <t>クミアイ</t>
    </rPh>
    <phoneticPr fontId="2"/>
  </si>
  <si>
    <t>直方・鞍手広域市町村圏事務組合（一般会計）</t>
    <rPh sb="0" eb="2">
      <t>ノオガタ</t>
    </rPh>
    <rPh sb="3" eb="5">
      <t>クラテ</t>
    </rPh>
    <rPh sb="5" eb="7">
      <t>コウイキ</t>
    </rPh>
    <rPh sb="7" eb="10">
      <t>シチョウソン</t>
    </rPh>
    <rPh sb="10" eb="11">
      <t>ケン</t>
    </rPh>
    <rPh sb="11" eb="13">
      <t>ジム</t>
    </rPh>
    <rPh sb="13" eb="15">
      <t>クミアイ</t>
    </rPh>
    <rPh sb="16" eb="18">
      <t>イッパン</t>
    </rPh>
    <rPh sb="18" eb="20">
      <t>カイケイ</t>
    </rPh>
    <phoneticPr fontId="2"/>
  </si>
  <si>
    <t>直方・鞍手広域市町村圏事務組合（休日等急患センター事業特別会計）</t>
    <rPh sb="0" eb="2">
      <t>ノオガタ</t>
    </rPh>
    <rPh sb="3" eb="5">
      <t>クラテ</t>
    </rPh>
    <rPh sb="5" eb="7">
      <t>コウイキ</t>
    </rPh>
    <rPh sb="7" eb="10">
      <t>シチョウソン</t>
    </rPh>
    <rPh sb="10" eb="11">
      <t>ケン</t>
    </rPh>
    <rPh sb="11" eb="13">
      <t>ジム</t>
    </rPh>
    <rPh sb="13" eb="15">
      <t>クミアイ</t>
    </rPh>
    <rPh sb="16" eb="19">
      <t>キュウジツトウ</t>
    </rPh>
    <rPh sb="19" eb="21">
      <t>キュウカン</t>
    </rPh>
    <rPh sb="25" eb="27">
      <t>ジギョウ</t>
    </rPh>
    <rPh sb="27" eb="29">
      <t>トクベツ</t>
    </rPh>
    <rPh sb="29" eb="31">
      <t>カイケイ</t>
    </rPh>
    <phoneticPr fontId="2"/>
  </si>
  <si>
    <t>直方・鞍手広域市町村圏事務組合（消防事業特別会計）</t>
    <rPh sb="0" eb="2">
      <t>ノオガタ</t>
    </rPh>
    <rPh sb="3" eb="5">
      <t>クラテ</t>
    </rPh>
    <rPh sb="5" eb="7">
      <t>コウイキ</t>
    </rPh>
    <rPh sb="7" eb="10">
      <t>シチョウソン</t>
    </rPh>
    <rPh sb="10" eb="11">
      <t>ケン</t>
    </rPh>
    <rPh sb="11" eb="13">
      <t>ジム</t>
    </rPh>
    <rPh sb="13" eb="15">
      <t>クミアイ</t>
    </rPh>
    <rPh sb="16" eb="18">
      <t>ショウボウ</t>
    </rPh>
    <rPh sb="18" eb="20">
      <t>ジギョウ</t>
    </rPh>
    <rPh sb="20" eb="22">
      <t>トクベツ</t>
    </rPh>
    <rPh sb="22" eb="24">
      <t>カイケイ</t>
    </rPh>
    <phoneticPr fontId="2"/>
  </si>
  <si>
    <t>ふくおか県央環境施設組合</t>
    <rPh sb="4" eb="6">
      <t>ケンオウ</t>
    </rPh>
    <rPh sb="6" eb="8">
      <t>カンキョウ</t>
    </rPh>
    <rPh sb="8" eb="10">
      <t>シセツ</t>
    </rPh>
    <rPh sb="10" eb="12">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</si>
  <si>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</si>
  <si>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</si>
  <si>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</si>
  <si>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</si>
  <si>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</si>
  <si>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</si>
  <si>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</si>
  <si>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農業用施設整備及び自然環境の保全等に関する基金</t>
    <rPh sb="0" eb="5">
      <t>ノウギョウヨウシセツ</t>
    </rPh>
    <rPh sb="5" eb="7">
      <t>セイビ</t>
    </rPh>
    <rPh sb="7" eb="8">
      <t>オヨ</t>
    </rPh>
    <rPh sb="9" eb="13">
      <t>シゼンカンキョウ</t>
    </rPh>
    <rPh sb="14" eb="17">
      <t>ホゼントウ</t>
    </rPh>
    <rPh sb="18" eb="19">
      <t>カン</t>
    </rPh>
    <rPh sb="21" eb="23">
      <t>キキン</t>
    </rPh>
    <phoneticPr fontId="5"/>
  </si>
  <si>
    <t>ふるさと応援基金</t>
    <rPh sb="4" eb="8">
      <t>オウエンキキン</t>
    </rPh>
    <phoneticPr fontId="5"/>
  </si>
  <si>
    <t>自治体デジタル化推進基金</t>
    <rPh sb="0" eb="3">
      <t>ジチタイ</t>
    </rPh>
    <rPh sb="7" eb="8">
      <t>カ</t>
    </rPh>
    <rPh sb="8" eb="12">
      <t>スイシンキキン</t>
    </rPh>
    <phoneticPr fontId="5"/>
  </si>
  <si>
    <t>小竹町定住促進住宅基金</t>
    <rPh sb="0" eb="3">
      <t>コタケマチ</t>
    </rPh>
    <rPh sb="3" eb="11">
      <t>テイジュウソクシンジュウタクキキン</t>
    </rPh>
    <phoneticPr fontId="5"/>
  </si>
  <si>
    <t>災害対策基金</t>
    <rPh sb="0" eb="2">
      <t>サイガイ</t>
    </rPh>
    <rPh sb="2" eb="4">
      <t>タイサク</t>
    </rPh>
    <rPh sb="4" eb="6">
      <t>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</si>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</sst>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517C-4C36-8B96-7A47BB33E4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85831</c:v>
                </c:pt>
                <c:pt idx="1">
                  <c:v>71907</c:v>
                </c:pt>
                <c:pt idx="2">
                  <c:v>215638</c:v>
                </c:pt>
                <c:pt idx="3">
                  <c:v>78019</c:v>
                </c:pt>
                <c:pt idx="4">
                  <c:v>64073</c:v>
                </c:pt>
              </c:numCache>
            </c:numRef>
          </c:val>
          <c:smooth val="0"/>
          <c:extLst>
            <c:ext xmlns:c16="http://schemas.microsoft.com/office/drawing/2014/chart" uri="{C3380CC4-5D6E-409C-BE32-E72D297353CC}">
              <c16:uniqueId val="{00000001-517C-4C36-8B96-7A47BB33E4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4.3899999999999997</c:v>
                </c:pt>
                <c:pt idx="1">
                  <c:v>5.79</c:v>
                </c:pt>
                <c:pt idx="2">
                  <c:v>2.35</c:v>
                </c:pt>
                <c:pt idx="3">
                  <c:v>4.41</c:v>
                </c:pt>
                <c:pt idx="4">
                  <c:v>7.83</c:v>
                </c:pt>
              </c:numCache>
            </c:numRef>
          </c:val>
          <c:extLst>
            <c:ext xmlns:c16="http://schemas.microsoft.com/office/drawing/2014/chart" uri="{C3380CC4-5D6E-409C-BE32-E72D297353CC}">
              <c16:uniqueId val="{00000000-F116-4863-B0B1-91699550FB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26.7</c:v>
                </c:pt>
                <c:pt idx="1">
                  <c:v>29.06</c:v>
                </c:pt>
                <c:pt idx="2">
                  <c:v>28.25</c:v>
                </c:pt>
                <c:pt idx="3">
                  <c:v>27.89</c:v>
                </c:pt>
                <c:pt idx="4">
                  <c:v>28.87</c:v>
                </c:pt>
              </c:numCache>
            </c:numRef>
          </c:val>
          <c:extLst>
            <c:ext xmlns:c16="http://schemas.microsoft.com/office/drawing/2014/chart" uri="{C3380CC4-5D6E-409C-BE32-E72D297353CC}">
              <c16:uniqueId val="{00000001-F116-4863-B0B1-91699550FB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-5.45</c:v>
                </c:pt>
                <c:pt idx="1">
                  <c:v>1.18</c:v>
                </c:pt>
                <c:pt idx="2">
                  <c:v>-7.55</c:v>
                </c:pt>
                <c:pt idx="3">
                  <c:v>1.91</c:v>
                </c:pt>
                <c:pt idx="4">
                  <c:v>3.64</c:v>
                </c:pt>
              </c:numCache>
            </c:numRef>
          </c:val>
          <c:smooth val="0"/>
          <c:extLst>
            <c:ext xmlns:c16="http://schemas.microsoft.com/office/drawing/2014/chart" uri="{C3380CC4-5D6E-409C-BE32-E72D297353CC}">
              <c16:uniqueId val="{00000002-F116-4863-B0B1-91699550FB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32-48D7-84EA-7144BCF8C6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32-48D7-84EA-7144BCF8C6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32-48D7-84EA-7144BCF8C68C}"/>
            </c:ext>
          </c:extLst>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632-48D7-84EA-7144BCF8C68C}"/>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632-48D7-84EA-7144BCF8C68C}"/>
            </c:ext>
          </c:extLst>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3632-48D7-84EA-7144BCF8C68C}"/>
            </c:ext>
          </c:extLst>
        </c:ser>
        <c:ser>
          <c:idx val="6"/>
          <c:order val="6"/>
          <c:tx>
            <c:strRef>
              <c:f>データシート!$A$33</c:f>
              <c:strCache>
                <c:ptCount val="1"/>
                <c:pt idx="0">
                  <c:v>小竹町水道事業特別会計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5.0199999999999996</c:v>
                </c:pt>
                <c:pt idx="2">
                  <c:v>#N/A</c:v>
                </c:pt>
                <c:pt idx="3">
                  <c:v>4.47</c:v>
                </c:pt>
                <c:pt idx="4">
                  <c:v>#N/A</c:v>
                </c:pt>
                <c:pt idx="5">
                  <c:v>4.03</c:v>
                </c:pt>
                <c:pt idx="6">
                  <c:v>#N/A</c:v>
                </c:pt>
                <c:pt idx="7">
                  <c:v>4.4000000000000004</c:v>
                </c:pt>
                <c:pt idx="8">
                  <c:v>#N/A</c:v>
                </c:pt>
                <c:pt idx="9">
                  <c:v>3.69</c:v>
                </c:pt>
              </c:numCache>
            </c:numRef>
          </c:val>
          <c:extLst>
            <c:ext xmlns:c16="http://schemas.microsoft.com/office/drawing/2014/chart" uri="{C3380CC4-5D6E-409C-BE32-E72D297353CC}">
              <c16:uniqueId val="{00000006-3632-48D7-84EA-7144BCF8C68C}"/>
            </c:ext>
          </c:extLst>
        </c:ser>
        <c:ser>
          <c:idx val="7"/>
          <c:order val="7"/>
          <c:tx>
            <c:strRef>
              <c:f>データシート!$A$34</c:f>
              <c:strCache>
                <c:ptCount val="1"/>
                <c:pt idx="0">
                  <c:v>小竹町国民健康保険特別会計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1.61</c:v>
                </c:pt>
                <c:pt idx="2">
                  <c:v>#N/A</c:v>
                </c:pt>
                <c:pt idx="3">
                  <c:v>1.19</c:v>
                </c:pt>
                <c:pt idx="4">
                  <c:v>#N/A</c:v>
                </c:pt>
                <c:pt idx="5">
                  <c:v>0.89</c:v>
                </c:pt>
                <c:pt idx="6">
                  <c:v>#N/A</c:v>
                </c:pt>
                <c:pt idx="7">
                  <c:v>2.79</c:v>
                </c:pt>
                <c:pt idx="8">
                  <c:v>#N/A</c:v>
                </c:pt>
                <c:pt idx="9">
                  <c:v>4.58</c:v>
                </c:pt>
              </c:numCache>
            </c:numRef>
          </c:val>
          <c:extLst>
            <c:ext xmlns:c16="http://schemas.microsoft.com/office/drawing/2014/chart" uri="{C3380CC4-5D6E-409C-BE32-E72D297353CC}">
              <c16:uniqueId val="{00000007-3632-48D7-84EA-7144BCF8C6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4.3899999999999997</c:v>
                </c:pt>
                <c:pt idx="2">
                  <c:v>#N/A</c:v>
                </c:pt>
                <c:pt idx="3">
                  <c:v>5.79</c:v>
                </c:pt>
                <c:pt idx="4">
                  <c:v>#N/A</c:v>
                </c:pt>
                <c:pt idx="5">
                  <c:v>2.35</c:v>
                </c:pt>
                <c:pt idx="6">
                  <c:v>#N/A</c:v>
                </c:pt>
                <c:pt idx="7">
                  <c:v>4.41</c:v>
                </c:pt>
                <c:pt idx="8">
                  <c:v>#N/A</c:v>
                </c:pt>
                <c:pt idx="9">
                  <c:v>7.82</c:v>
                </c:pt>
              </c:numCache>
            </c:numRef>
          </c:val>
          <c:extLst>
            <c:ext xmlns:c16="http://schemas.microsoft.com/office/drawing/2014/chart" uri="{C3380CC4-5D6E-409C-BE32-E72D297353CC}">
              <c16:uniqueId val="{00000008-3632-48D7-84EA-7144BCF8C68C}"/>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6.02</c:v>
                </c:pt>
                <c:pt idx="1">
                  <c:v>#N/A</c:v>
                </c:pt>
                <c:pt idx="2">
                  <c:v>5.5</c:v>
                </c:pt>
                <c:pt idx="3">
                  <c:v>#N/A</c:v>
                </c:pt>
                <c:pt idx="4">
                  <c:v>2.99</c:v>
                </c:pt>
                <c:pt idx="5">
                  <c:v>#N/A</c:v>
                </c:pt>
                <c:pt idx="6">
                  <c:v>3.57</c:v>
                </c:pt>
                <c:pt idx="7">
                  <c:v>#N/A</c:v>
                </c:pt>
                <c:pt idx="8">
                  <c:v>2.08</c:v>
                </c:pt>
                <c:pt idx="9">
                  <c:v>#N/A</c:v>
                </c:pt>
              </c:numCache>
            </c:numRef>
          </c:val>
          <c:extLst>
            <c:ext xmlns:c16="http://schemas.microsoft.com/office/drawing/2014/chart" uri="{C3380CC4-5D6E-409C-BE32-E72D297353CC}">
              <c16:uniqueId val="{00000009-3632-48D7-84EA-7144BCF8C6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413</c:v>
                </c:pt>
                <c:pt idx="5">
                  <c:v>414</c:v>
                </c:pt>
                <c:pt idx="8">
                  <c:v>417</c:v>
                </c:pt>
                <c:pt idx="11">
                  <c:v>414</c:v>
                </c:pt>
                <c:pt idx="14">
                  <c:v>400</c:v>
                </c:pt>
              </c:numCache>
            </c:numRef>
          </c:val>
          <c:extLst>
            <c:ext xmlns:c16="http://schemas.microsoft.com/office/drawing/2014/chart" uri="{C3380CC4-5D6E-409C-BE32-E72D297353CC}">
              <c16:uniqueId val="{00000000-672D-45A9-BD52-A2C3BD8844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2D-45A9-BD52-A2C3BD8844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72D-45A9-BD52-A2C3BD8844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68</c:v>
                </c:pt>
                <c:pt idx="3">
                  <c:v>41</c:v>
                </c:pt>
                <c:pt idx="6">
                  <c:v>33</c:v>
                </c:pt>
                <c:pt idx="9">
                  <c:v>20</c:v>
                </c:pt>
                <c:pt idx="12">
                  <c:v>3</c:v>
                </c:pt>
              </c:numCache>
            </c:numRef>
          </c:val>
          <c:extLst>
            <c:ext xmlns:c16="http://schemas.microsoft.com/office/drawing/2014/chart" uri="{C3380CC4-5D6E-409C-BE32-E72D297353CC}">
              <c16:uniqueId val="{00000003-672D-45A9-BD52-A2C3BD8844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c:v>
                </c:pt>
                <c:pt idx="3">
                  <c:v>72</c:v>
                </c:pt>
                <c:pt idx="6">
                  <c:v>77</c:v>
                </c:pt>
                <c:pt idx="9">
                  <c:v>78</c:v>
                </c:pt>
                <c:pt idx="12">
                  <c:v>89</c:v>
                </c:pt>
              </c:numCache>
            </c:numRef>
          </c:val>
          <c:extLst>
            <c:ext xmlns:c16="http://schemas.microsoft.com/office/drawing/2014/chart" uri="{C3380CC4-5D6E-409C-BE32-E72D297353CC}">
              <c16:uniqueId val="{00000004-672D-45A9-BD52-A2C3BD8844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2D-45A9-BD52-A2C3BD8844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2D-45A9-BD52-A2C3BD8844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507</c:v>
                </c:pt>
                <c:pt idx="3">
                  <c:v>513</c:v>
                </c:pt>
                <c:pt idx="6">
                  <c:v>504</c:v>
                </c:pt>
                <c:pt idx="9">
                  <c:v>494</c:v>
                </c:pt>
                <c:pt idx="12">
                  <c:v>506</c:v>
                </c:pt>
              </c:numCache>
            </c:numRef>
          </c:val>
          <c:extLst>
            <c:ext xmlns:c16="http://schemas.microsoft.com/office/drawing/2014/chart" uri="{C3380CC4-5D6E-409C-BE32-E72D297353CC}">
              <c16:uniqueId val="{00000007-672D-45A9-BD52-A2C3BD8844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232</c:v>
                </c:pt>
                <c:pt idx="2">
                  <c:v>#N/A</c:v>
                </c:pt>
                <c:pt idx="3">
                  <c:v>#N/A</c:v>
                </c:pt>
                <c:pt idx="4">
                  <c:v>212</c:v>
                </c:pt>
                <c:pt idx="5">
                  <c:v>#N/A</c:v>
                </c:pt>
                <c:pt idx="6">
                  <c:v>#N/A</c:v>
                </c:pt>
                <c:pt idx="7">
                  <c:v>197</c:v>
                </c:pt>
                <c:pt idx="8">
                  <c:v>#N/A</c:v>
                </c:pt>
                <c:pt idx="9">
                  <c:v>#N/A</c:v>
                </c:pt>
                <c:pt idx="10">
                  <c:v>178</c:v>
                </c:pt>
                <c:pt idx="11">
                  <c:v>#N/A</c:v>
                </c:pt>
                <c:pt idx="12">
                  <c:v>#N/A</c:v>
                </c:pt>
                <c:pt idx="13">
                  <c:v>198</c:v>
                </c:pt>
                <c:pt idx="14">
                  <c:v>#N/A</c:v>
                </c:pt>
              </c:numCache>
            </c:numRef>
          </c:val>
          <c:smooth val="0"/>
          <c:extLst>
            <c:ext xmlns:c16="http://schemas.microsoft.com/office/drawing/2014/chart" uri="{C3380CC4-5D6E-409C-BE32-E72D297353CC}">
              <c16:uniqueId val="{00000008-672D-45A9-BD52-A2C3BD8844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4137</c:v>
                </c:pt>
                <c:pt idx="5">
                  <c:v>4274</c:v>
                </c:pt>
                <c:pt idx="8">
                  <c:v>4574</c:v>
                </c:pt>
                <c:pt idx="11">
                  <c:v>4617</c:v>
                </c:pt>
                <c:pt idx="14">
                  <c:v>4461</c:v>
                </c:pt>
              </c:numCache>
            </c:numRef>
          </c:val>
          <c:extLst>
            <c:ext xmlns:c16="http://schemas.microsoft.com/office/drawing/2014/chart" uri="{C3380CC4-5D6E-409C-BE32-E72D297353CC}">
              <c16:uniqueId val="{00000000-C4EC-4C4E-B1F5-C38DA46B1F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c:v>
                </c:pt>
                <c:pt idx="5">
                  <c:v>11</c:v>
                </c:pt>
                <c:pt idx="8">
                  <c:v>8</c:v>
                </c:pt>
                <c:pt idx="11">
                  <c:v>9</c:v>
                </c:pt>
                <c:pt idx="14">
                  <c:v>7</c:v>
                </c:pt>
              </c:numCache>
            </c:numRef>
          </c:val>
          <c:extLst>
            <c:ext xmlns:c16="http://schemas.microsoft.com/office/drawing/2014/chart" uri="{C3380CC4-5D6E-409C-BE32-E72D297353CC}">
              <c16:uniqueId val="{00000001-C4EC-4C4E-B1F5-C38DA46B1F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1499</c:v>
                </c:pt>
                <c:pt idx="5">
                  <c:v>1520</c:v>
                </c:pt>
                <c:pt idx="8">
                  <c:v>1432</c:v>
                </c:pt>
                <c:pt idx="11">
                  <c:v>1454</c:v>
                </c:pt>
                <c:pt idx="14">
                  <c:v>1924</c:v>
                </c:pt>
              </c:numCache>
            </c:numRef>
          </c:val>
          <c:extLst>
            <c:ext xmlns:c16="http://schemas.microsoft.com/office/drawing/2014/chart" uri="{C3380CC4-5D6E-409C-BE32-E72D297353CC}">
              <c16:uniqueId val="{00000002-C4EC-4C4E-B1F5-C38DA46B1F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EC-4C4E-B1F5-C38DA46B1F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EC-4C4E-B1F5-C38DA46B1F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EC-4C4E-B1F5-C38DA46B1F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673</c:v>
                </c:pt>
                <c:pt idx="3">
                  <c:v>618</c:v>
                </c:pt>
                <c:pt idx="6">
                  <c:v>575</c:v>
                </c:pt>
                <c:pt idx="9">
                  <c:v>560</c:v>
                </c:pt>
                <c:pt idx="12">
                  <c:v>554</c:v>
                </c:pt>
              </c:numCache>
            </c:numRef>
          </c:val>
          <c:extLst>
            <c:ext xmlns:c16="http://schemas.microsoft.com/office/drawing/2014/chart" uri="{C3380CC4-5D6E-409C-BE32-E72D297353CC}">
              <c16:uniqueId val="{00000006-C4EC-4C4E-B1F5-C38DA46B1F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99</c:v>
                </c:pt>
                <c:pt idx="3">
                  <c:v>60</c:v>
                </c:pt>
                <c:pt idx="6">
                  <c:v>28</c:v>
                </c:pt>
                <c:pt idx="9">
                  <c:v>8</c:v>
                </c:pt>
                <c:pt idx="12">
                  <c:v>4</c:v>
                </c:pt>
              </c:numCache>
            </c:numRef>
          </c:val>
          <c:extLst>
            <c:ext xmlns:c16="http://schemas.microsoft.com/office/drawing/2014/chart" uri="{C3380CC4-5D6E-409C-BE32-E72D297353CC}">
              <c16:uniqueId val="{00000007-C4EC-4C4E-B1F5-C38DA46B1F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1447</c:v>
                </c:pt>
                <c:pt idx="3">
                  <c:v>1566</c:v>
                </c:pt>
                <c:pt idx="6">
                  <c:v>1659</c:v>
                </c:pt>
                <c:pt idx="9">
                  <c:v>1836</c:v>
                </c:pt>
                <c:pt idx="12">
                  <c:v>2041</c:v>
                </c:pt>
              </c:numCache>
            </c:numRef>
          </c:val>
          <c:extLst>
            <c:ext xmlns:c16="http://schemas.microsoft.com/office/drawing/2014/chart" uri="{C3380CC4-5D6E-409C-BE32-E72D297353CC}">
              <c16:uniqueId val="{00000008-C4EC-4C4E-B1F5-C38DA46B1F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250</c:v>
                </c:pt>
                <c:pt idx="3">
                  <c:v>1373</c:v>
                </c:pt>
                <c:pt idx="6">
                  <c:v>187</c:v>
                </c:pt>
                <c:pt idx="9">
                  <c:v>128</c:v>
                </c:pt>
                <c:pt idx="12">
                  <c:v>128</c:v>
                </c:pt>
              </c:numCache>
            </c:numRef>
          </c:val>
          <c:extLst>
            <c:ext xmlns:c16="http://schemas.microsoft.com/office/drawing/2014/chart" uri="{C3380CC4-5D6E-409C-BE32-E72D297353CC}">
              <c16:uniqueId val="{00000009-C4EC-4C4E-B1F5-C38DA46B1F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4946</c:v>
                </c:pt>
                <c:pt idx="3">
                  <c:v>4947</c:v>
                </c:pt>
                <c:pt idx="6">
                  <c:v>5948</c:v>
                </c:pt>
                <c:pt idx="9">
                  <c:v>5949</c:v>
                </c:pt>
                <c:pt idx="12">
                  <c:v>5831</c:v>
                </c:pt>
              </c:numCache>
            </c:numRef>
          </c:val>
          <c:extLst>
            <c:ext xmlns:c16="http://schemas.microsoft.com/office/drawing/2014/chart" uri="{C3380CC4-5D6E-409C-BE32-E72D297353CC}">
              <c16:uniqueId val="{0000000A-C4EC-4C4E-B1F5-C38DA46B1F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1767</c:v>
                </c:pt>
                <c:pt idx="2">
                  <c:v>#N/A</c:v>
                </c:pt>
                <c:pt idx="3">
                  <c:v>#N/A</c:v>
                </c:pt>
                <c:pt idx="4">
                  <c:v>2759</c:v>
                </c:pt>
                <c:pt idx="5">
                  <c:v>#N/A</c:v>
                </c:pt>
                <c:pt idx="6">
                  <c:v>#N/A</c:v>
                </c:pt>
                <c:pt idx="7">
                  <c:v>2383</c:v>
                </c:pt>
                <c:pt idx="8">
                  <c:v>#N/A</c:v>
                </c:pt>
                <c:pt idx="9">
                  <c:v>#N/A</c:v>
                </c:pt>
                <c:pt idx="10">
                  <c:v>2400</c:v>
                </c:pt>
                <c:pt idx="11">
                  <c:v>#N/A</c:v>
                </c:pt>
                <c:pt idx="12">
                  <c:v>#N/A</c:v>
                </c:pt>
                <c:pt idx="13">
                  <c:v>2167</c:v>
                </c:pt>
                <c:pt idx="14">
                  <c:v>#N/A</c:v>
                </c:pt>
              </c:numCache>
            </c:numRef>
          </c:val>
          <c:smooth val="0"/>
          <c:extLst>
            <c:ext xmlns:c16="http://schemas.microsoft.com/office/drawing/2014/chart" uri="{C3380CC4-5D6E-409C-BE32-E72D297353CC}">
              <c16:uniqueId val="{0000000B-C4EC-4C4E-B1F5-C38DA46B1F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754</c:v>
                </c:pt>
                <c:pt idx="1">
                  <c:v>779</c:v>
                </c:pt>
                <c:pt idx="2">
                  <c:v>849</c:v>
                </c:pt>
              </c:numCache>
            </c:numRef>
          </c:val>
          <c:extLst>
            <c:ext xmlns:c16="http://schemas.microsoft.com/office/drawing/2014/chart" uri="{C3380CC4-5D6E-409C-BE32-E72D297353CC}">
              <c16:uniqueId val="{00000000-79CF-4439-A5BB-5A9B6E7CC8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100</c:v>
                </c:pt>
              </c:numCache>
            </c:numRef>
          </c:val>
          <c:extLst>
            <c:ext xmlns:c16="http://schemas.microsoft.com/office/drawing/2014/chart" uri="{C3380CC4-5D6E-409C-BE32-E72D297353CC}">
              <c16:uniqueId val="{00000001-79CF-4439-A5BB-5A9B6E7CC8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642</c:v>
                </c:pt>
                <c:pt idx="1">
                  <c:v>640</c:v>
                </c:pt>
                <c:pt idx="2">
                  <c:v>939</c:v>
                </c:pt>
              </c:numCache>
            </c:numRef>
          </c:val>
          <c:extLst>
            <c:ext xmlns:c16="http://schemas.microsoft.com/office/drawing/2014/chart" uri="{C3380CC4-5D6E-409C-BE32-E72D297353CC}">
              <c16:uniqueId val="{00000002-79CF-4439-A5BB-5A9B6E7CC8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組合等が起こした地方債の元利償還金に対する負担金等の</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百万円の減少はしているが、庁舎建設の地方債償還が一部開始されたことに伴い元利償還金は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百万円増加や公共下水道における起債の償還が順次開始されていることで、</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が増加していることにより、実質的な公債費率については増加している。今後も下水道事業や庁舎建設に伴う元利償還金が増加していくことが予想されるため、投資的事業の計画的な実施により、起債の抑制に努め当該比率の上昇を抑え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一般会計の地方債現在高、組合等負担等見込額、退職手当負担見込額は減少しているが、公共下水道事業特別会計の起債により、公営企業債等見込額が</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百万円増加しており、将来負担額については、増額しているが、各種基金の増額により充当可能基金が増額となっていることから、分子となる数値は</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今後は投資的事業を計画的に実施し、起債の抑制に努める。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福岡県小竹町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主な要因としては、財政調整基金による剰余金積立と減債基金による積立とその他の特定基金の積立額が取崩しを上回ったため、増加となった。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今後多額の基金取崩しを避けるため、より真に必要な事業を見極め、事業実施の適正化を図り、計画的に積み立てる。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整備及び自然環境の保全等に関する基金：水源のかん養、自然環境の保全及び良好な景観の形成等多面的な機能を将来にわたって適切かつ十分に発揮し、農業の持続的発展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ふるさと応援基金：寄付された小竹町ふるさと応援寄付金により、住民との協働のまちづくりを実現し、地域活性化を図る。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自治体デジタル化推進基金：デジタル技術を活用し、行政サービスの利便性向上及び行政運営の効率化を図る。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小竹町定住促進住宅基金：促進住宅及び共同施設の建設、修繕または改良等に要する経費の財源に充てる。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災害対策基金：地震、風水害その他の自然災害により甚大な被害が発生した場合の応急対策及び復旧対策に要する経費の財源に充てる。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農業用施設整備及び自然環境の保全等に関する基金：毎年のランニングコストに加え、排水機場のポンプ、除塵機等の修繕や排水路の転倒ゲート修繕のために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ふるさと応援基金：積み立て額が取崩し額より多く上回ったため増額となった。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自治体デジタル化推進基金：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小竹町定住促進住宅基金：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自治体デジタル化推進基金：令和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定住促進住宅基金：使用料から維持管理費を差し引いた金額の近似値である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万円を毎年積立しているが、使用料収入が減少しているため、見直しの必要がある。次期大規模改築のために取崩しする予定。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849,292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要因としては、令和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千円）を行うに対し、取り崩しがなかったため、増加となった。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不安定な地方行政が続く中、経常経費の増加や、山積みした諸課題に対応しつつ、不測の事態による行政サービスの低下を招くことのないよう、適切な管理を行う。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令和３年度にて、積み立てを行ったことにより増額となった。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本町においては毎年度起債を行っており、今後もその状況が続く見込みである。このことを踏まえて、厳しい財政状況ではあるが、将来の償還財源として模索していき、当該基金の積み立てを行っていく。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小竹町は炭鉱閉山後、人口減少が続いていることや特化した産業が無いこと等の要因から財政基盤がぜい弱で類似団体内での平均値を０．０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近年財政力指数が緩やかに上昇していたが、コロナ禍において税収が減少したことに伴い</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年度は減少に転じた。行政改革に基づき各種経費の抑制を断行し、税の徴収強化により税収の増加と確保に努め、財政基盤の安定を図る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公債費が高い水準で推移していることや一部事務組合に係る負担金が固定化し、一般会計を圧迫している状況が、財政構造の硬直化に繋がっている。</a:t>
          </a:r>
          <a:endParaRPr lang="ja-JP" altLang="ja-JP" sz="1400">
            <a:effectLst/>
          </a:endParaRPr>
        </a:p>
        <a:p>
          <a:r>
            <a:rPr kumimoji="1" lang="ja-JP" altLang="ja-JP" sz="1100">
              <a:solidFill>
                <a:schemeClr val="dk1"/>
              </a:solidFill>
              <a:effectLst/>
              <a:latin typeface="+mn-lt"/>
              <a:ea typeface="+mn-ea"/>
              <a:cs typeface="+mn-cs"/>
            </a:rPr>
            <a:t>今後、投資的事業の抑制するべく、事業縮小や凍結を踏まえた検討を行い、経常収支比率の改善を図る。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106680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3630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106680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596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43942</xdr:rowOff>
    </xdr:from>
    <xdr:to>
      <xdr:col>15</xdr:col>
      <xdr:colOff>82550</xdr:colOff>
      <xdr:row>66</xdr:row>
      <xdr:rowOff>87376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596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87376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16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164592</xdr:rowOff>
    </xdr:from>
    <xdr:to>
      <xdr:col>15</xdr:col>
      <xdr:colOff>133350</xdr:colOff>
      <xdr:row>66</xdr:row>
      <xdr:rowOff>94742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79519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人口１人当たり人件費・物件費等決算額が類似団体内での平均値を下回っている要因は物件費であり、これは行政改革に基づき経費の削減に努めた結果である。今後も継続して経費削減を徹底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94979</xdr:rowOff>
    </xdr:from>
    <xdr:to>
      <xdr:col>23</xdr:col>
      <xdr:colOff>133350</xdr:colOff>
      <xdr:row>80</xdr:row>
      <xdr:rowOff>130321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10979"/>
          <a:ext cx="8382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45768</xdr:rowOff>
    </xdr:from>
    <xdr:to>
      <xdr:col>19</xdr:col>
      <xdr:colOff>133350</xdr:colOff>
      <xdr:row>80</xdr:row>
      <xdr:rowOff>94979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61768"/>
          <a:ext cx="8890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25112</xdr:rowOff>
    </xdr:from>
    <xdr:to>
      <xdr:col>15</xdr:col>
      <xdr:colOff>82550</xdr:colOff>
      <xdr:row>80</xdr:row>
      <xdr:rowOff>45768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41112"/>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23022</xdr:rowOff>
    </xdr:from>
    <xdr:to>
      <xdr:col>11</xdr:col>
      <xdr:colOff>31750</xdr:colOff>
      <xdr:row>80</xdr:row>
      <xdr:rowOff>25112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3902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79521</xdr:rowOff>
    </xdr:from>
    <xdr:to>
      <xdr:col>23</xdr:col>
      <xdr:colOff>184150</xdr:colOff>
      <xdr:row>81</xdr:row>
      <xdr:rowOff>9671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96048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44179</xdr:rowOff>
    </xdr:from>
    <xdr:to>
      <xdr:col>19</xdr:col>
      <xdr:colOff>184150</xdr:colOff>
      <xdr:row>80</xdr:row>
      <xdr:rowOff>145779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155956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2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166418</xdr:rowOff>
    </xdr:from>
    <xdr:to>
      <xdr:col>15</xdr:col>
      <xdr:colOff>133350</xdr:colOff>
      <xdr:row>80</xdr:row>
      <xdr:rowOff>96568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106745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7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145762</xdr:rowOff>
    </xdr:from>
    <xdr:to>
      <xdr:col>11</xdr:col>
      <xdr:colOff>82550</xdr:colOff>
      <xdr:row>80</xdr:row>
      <xdr:rowOff>75912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86089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5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143672</xdr:rowOff>
    </xdr:from>
    <xdr:to>
      <xdr:col>7</xdr:col>
      <xdr:colOff>31750</xdr:colOff>
      <xdr:row>80</xdr:row>
      <xdr:rowOff>73822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83999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前年度に引き続き、類似団体平均を</a:t>
          </a:r>
          <a:r>
            <a:rPr lang="en-US" altLang="ja-JP" sz="1400">
              <a:effectLst/>
            </a:rPr>
            <a:t>0.5</a:t>
          </a:r>
          <a:r>
            <a:rPr lang="ja-JP" altLang="en-US" sz="1400">
              <a:effectLst/>
            </a:rPr>
            <a:t>ポイント上回っている。</a:t>
          </a:r>
          <a:endParaRPr lang="en-US" altLang="ja-JP" sz="1400">
            <a:effectLst/>
          </a:endParaRPr>
        </a:p>
        <a:p>
          <a:r>
            <a:rPr lang="ja-JP" altLang="en-US" sz="1400">
              <a:effectLst/>
            </a:rPr>
            <a:t>国の動向に合わせて、適正な給与水準の維持に努める。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112713</xdr:rowOff>
    </xdr:from>
    <xdr:to>
      <xdr:col>77</xdr:col>
      <xdr:colOff>44450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1451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85</xdr:row>
      <xdr:rowOff>132291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14513"/>
          <a:ext cx="889000" cy="1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132291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61913</xdr:rowOff>
    </xdr:from>
    <xdr:to>
      <xdr:col>73</xdr:col>
      <xdr:colOff>44450</xdr:colOff>
      <xdr:row>84</xdr:row>
      <xdr:rowOff>163513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昨年に比べ</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人増加しているが、類似団体平均を下回っている。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32385</xdr:rowOff>
    </xdr:from>
    <xdr:to>
      <xdr:col>81</xdr:col>
      <xdr:colOff>44450</xdr:colOff>
      <xdr:row>62</xdr:row>
      <xdr:rowOff>52494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6228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32385</xdr:rowOff>
    </xdr:from>
    <xdr:to>
      <xdr:col>77</xdr:col>
      <xdr:colOff>44450</xdr:colOff>
      <xdr:row>62</xdr:row>
      <xdr:rowOff>44450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6622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146727</xdr:rowOff>
    </xdr:from>
    <xdr:to>
      <xdr:col>72</xdr:col>
      <xdr:colOff>203200</xdr:colOff>
      <xdr:row>62</xdr:row>
      <xdr:rowOff>44450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05177"/>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124206</xdr:rowOff>
    </xdr:from>
    <xdr:to>
      <xdr:col>68</xdr:col>
      <xdr:colOff>152400</xdr:colOff>
      <xdr:row>61</xdr:row>
      <xdr:rowOff>146727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82656"/>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xdr:rowOff>
    </xdr:from>
    <xdr:to>
      <xdr:col>81</xdr:col>
      <xdr:colOff>95250</xdr:colOff>
      <xdr:row>62</xdr:row>
      <xdr:rowOff>103294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18221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93362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95927</xdr:rowOff>
    </xdr:from>
    <xdr:to>
      <xdr:col>68</xdr:col>
      <xdr:colOff>203200</xdr:colOff>
      <xdr:row>62</xdr:row>
      <xdr:rowOff>26077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36254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2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73406</xdr:rowOff>
    </xdr:from>
    <xdr:to>
      <xdr:col>64</xdr:col>
      <xdr:colOff>152400</xdr:colOff>
      <xdr:row>62</xdr:row>
      <xdr:rowOff>3556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13733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庁舎建設事業の起債の償還開始に伴い、比率算出式の分子となる元利償還金は増加したが、比率算出式の分母を構成する普通交付税の大幅な増額に伴い実質公債費率は減少しており、類似団体内の平均値を</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今後も元利償還金の増加が見込まれることから、投資的事業の計画的な実施により、起債の抑制に努める。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3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138938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815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42</xdr:row>
      <xdr:rowOff>54356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683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43</xdr:row>
      <xdr:rowOff>8382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552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rPr>
            <a:t>　比率算出式の分子となる地方債残高の減少、退職手当負担見込額の減少と分母となる充当可能基金の増加により当該比率が減少した。</a:t>
          </a:r>
          <a:endParaRPr lang="en-US" altLang="ja-JP" sz="1200">
            <a:effectLst/>
          </a:endParaRPr>
        </a:p>
        <a:p>
          <a:r>
            <a:rPr lang="ja-JP" altLang="en-US" sz="1200">
              <a:effectLst/>
            </a:rPr>
            <a:t>　しかしながら類似団体と比較してもかなり高い数値であることや公営企業債等繰入額は増加しており、今後も増加していくことが見込まれる、投資的事業を計画的に実施し、起債の抑制に努める。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82479</xdr:rowOff>
    </xdr:from>
    <xdr:to>
      <xdr:col>81</xdr:col>
      <xdr:colOff>44450</xdr:colOff>
      <xdr:row>21</xdr:row>
      <xdr:rowOff>120156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511479"/>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120156</xdr:rowOff>
    </xdr:from>
    <xdr:to>
      <xdr:col>77</xdr:col>
      <xdr:colOff>44450</xdr:colOff>
      <xdr:row>22</xdr:row>
      <xdr:rowOff>14393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720606"/>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14393</xdr:rowOff>
    </xdr:from>
    <xdr:to>
      <xdr:col>72</xdr:col>
      <xdr:colOff>203200</xdr:colOff>
      <xdr:row>23</xdr:row>
      <xdr:rowOff>48048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8629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150707</xdr:rowOff>
    </xdr:from>
    <xdr:to>
      <xdr:col>68</xdr:col>
      <xdr:colOff>152400</xdr:colOff>
      <xdr:row>23</xdr:row>
      <xdr:rowOff>48048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408257"/>
          <a:ext cx="8890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31679</xdr:rowOff>
    </xdr:from>
    <xdr:to>
      <xdr:col>81</xdr:col>
      <xdr:colOff>95250</xdr:colOff>
      <xdr:row>20</xdr:row>
      <xdr:rowOff>133279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3756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3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69356</xdr:rowOff>
    </xdr:from>
    <xdr:to>
      <xdr:col>77</xdr:col>
      <xdr:colOff>95250</xdr:colOff>
      <xdr:row>21</xdr:row>
      <xdr:rowOff>170956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6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155733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75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135043</xdr:rowOff>
    </xdr:from>
    <xdr:to>
      <xdr:col>73</xdr:col>
      <xdr:colOff>44450</xdr:colOff>
      <xdr:row>22</xdr:row>
      <xdr:rowOff>65193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49970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168698</xdr:rowOff>
    </xdr:from>
    <xdr:to>
      <xdr:col>68</xdr:col>
      <xdr:colOff>203200</xdr:colOff>
      <xdr:row>23</xdr:row>
      <xdr:rowOff>98848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94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83625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4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99907</xdr:rowOff>
    </xdr:from>
    <xdr:to>
      <xdr:col>64</xdr:col>
      <xdr:colOff>152400</xdr:colOff>
      <xdr:row>20</xdr:row>
      <xdr:rowOff>30057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ポイント減少したが、未だ類似団体平均を上回っている。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人件費の抑制は、行財政改革を進めるうえで避けられない課題である。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今後も業務の効率化を図り、</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年度に策定した人材管理計画に基づき、人件費の抑制に努める。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40</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344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157480</xdr:rowOff>
    </xdr:from>
    <xdr:to>
      <xdr:col>19</xdr:col>
      <xdr:colOff>187325</xdr:colOff>
      <xdr:row>40</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72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43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ポイント減少しており、直近の年度の数値を見ても類似団体内の平均値より低い水準で推移している。引き続き全体コストの削減を図る。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918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17272</xdr:rowOff>
    </xdr:from>
    <xdr:to>
      <xdr:col>69</xdr:col>
      <xdr:colOff>92075</xdr:colOff>
      <xdr:row>16</xdr:row>
      <xdr:rowOff>30988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0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137922</xdr:rowOff>
    </xdr:from>
    <xdr:to>
      <xdr:col>65</xdr:col>
      <xdr:colOff>53975</xdr:colOff>
      <xdr:row>16</xdr:row>
      <xdr:rowOff>68072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78249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ポイント減少しているが、今後は高齢者及び障がい者福祉に係る費用の増加が予想され、扶助費の増大が懸念される。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66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54627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58</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853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前年度に比べ、国民健康保険、</a:t>
          </a:r>
          <a:r>
            <a:rPr kumimoji="1" lang="ja-JP" altLang="en-US" sz="1100">
              <a:solidFill>
                <a:schemeClr val="dk1"/>
              </a:solidFill>
              <a:effectLst/>
              <a:latin typeface="+mn-lt"/>
              <a:ea typeface="+mn-ea"/>
              <a:cs typeface="+mn-cs"/>
            </a:rPr>
            <a:t>介護保険への繰出金は減額となったものの、公共下水道等への繰出金は増額となっており、経常経費は依然として高い水準となっている。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145288</xdr:rowOff>
    </xdr:from>
    <xdr:to>
      <xdr:col>82</xdr:col>
      <xdr:colOff>107950</xdr:colOff>
      <xdr:row>59</xdr:row>
      <xdr:rowOff>74422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8938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74422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168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65278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116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65278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168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94488</xdr:rowOff>
    </xdr:from>
    <xdr:to>
      <xdr:col>82</xdr:col>
      <xdr:colOff>158750</xdr:colOff>
      <xdr:row>59</xdr:row>
      <xdr:rowOff>24638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66565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23622</xdr:rowOff>
    </xdr:from>
    <xdr:to>
      <xdr:col>78</xdr:col>
      <xdr:colOff>120650</xdr:colOff>
      <xdr:row>59</xdr:row>
      <xdr:rowOff>125222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109999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14478</xdr:rowOff>
    </xdr:from>
    <xdr:to>
      <xdr:col>69</xdr:col>
      <xdr:colOff>142875</xdr:colOff>
      <xdr:row>59</xdr:row>
      <xdr:rowOff>116078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100855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しており、依然として公営企業会計に対する繰出金や一部事務組合に係る負担金が高額のまま推移しているため、類似団体平均を上回っている。</a:t>
          </a:r>
          <a:endParaRPr lang="ja-JP" altLang="ja-JP" sz="1400">
            <a:effectLst/>
          </a:endParaRPr>
        </a:p>
        <a:p>
          <a:r>
            <a:rPr kumimoji="1" lang="ja-JP" altLang="ja-JP" sz="1100">
              <a:solidFill>
                <a:schemeClr val="dk1"/>
              </a:solidFill>
              <a:effectLst/>
              <a:latin typeface="+mn-lt"/>
              <a:ea typeface="+mn-ea"/>
              <a:cs typeface="+mn-cs"/>
            </a:rPr>
            <a:t>本町が単独で行う補助金事業すべてについて、補助の必要性等を十分に吟味した上で見直しを行い、削減を図る。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592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ポイント減少したものの、依然として類似団体に比べて公債費率が高い状況にある。</a:t>
          </a:r>
          <a:endParaRPr lang="ja-JP" altLang="ja-JP" sz="1400">
            <a:effectLst/>
          </a:endParaRPr>
        </a:p>
        <a:p>
          <a:r>
            <a:rPr kumimoji="1" lang="ja-JP" altLang="ja-JP" sz="1100">
              <a:solidFill>
                <a:schemeClr val="dk1"/>
              </a:solidFill>
              <a:effectLst/>
              <a:latin typeface="+mn-lt"/>
              <a:ea typeface="+mn-ea"/>
              <a:cs typeface="+mn-cs"/>
            </a:rPr>
            <a:t>今後もしばらくはこの状況が続くと見込まれることから、新規起債を抑制し、公債費の逓減に努める。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149861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45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5080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80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27939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27939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55897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、経費の節減・削減は言うに及ばず各特別会計の経営改善を促し、一般会計への負担の軽減に努める。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79</xdr:row>
      <xdr:rowOff>123189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97230"/>
          <a:ext cx="8382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91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168911</xdr:rowOff>
    </xdr:from>
    <xdr:to>
      <xdr:col>69</xdr:col>
      <xdr:colOff>92075</xdr:colOff>
      <xdr:row>79</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42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116857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118111</xdr:rowOff>
    </xdr:from>
    <xdr:to>
      <xdr:col>65</xdr:col>
      <xdr:colOff>53975</xdr:colOff>
      <xdr:row>79</xdr:row>
      <xdr:rowOff>48261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33038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142682</xdr:rowOff>
    </xdr:from>
    <xdr:to>
      <xdr:col>29</xdr:col>
      <xdr:colOff>127000</xdr:colOff>
      <xdr:row>15</xdr:row>
      <xdr:rowOff>147246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2057"/>
          <a:ext cx="647700" cy="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147246</xdr:rowOff>
    </xdr:from>
    <xdr:to>
      <xdr:col>26</xdr:col>
      <xdr:colOff>50800</xdr:colOff>
      <xdr:row>17</xdr:row>
      <xdr:rowOff>851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6621"/>
          <a:ext cx="698500" cy="19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851</xdr:rowOff>
    </xdr:from>
    <xdr:to>
      <xdr:col>22</xdr:col>
      <xdr:colOff>114300</xdr:colOff>
      <xdr:row>17</xdr:row>
      <xdr:rowOff>42830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3126"/>
          <a:ext cx="698500" cy="4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42830</xdr:rowOff>
    </xdr:from>
    <xdr:to>
      <xdr:col>18</xdr:col>
      <xdr:colOff>177800</xdr:colOff>
      <xdr:row>17</xdr:row>
      <xdr:rowOff>55532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5105"/>
          <a:ext cx="698500" cy="1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91882</xdr:rowOff>
    </xdr:from>
    <xdr:to>
      <xdr:col>29</xdr:col>
      <xdr:colOff>177800</xdr:colOff>
      <xdr:row>16</xdr:row>
      <xdr:rowOff>22032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63959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96446</xdr:rowOff>
    </xdr:from>
    <xdr:to>
      <xdr:col>26</xdr:col>
      <xdr:colOff>101600</xdr:colOff>
      <xdr:row>16</xdr:row>
      <xdr:rowOff>26596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5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36773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4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121501</xdr:rowOff>
    </xdr:from>
    <xdr:to>
      <xdr:col>22</xdr:col>
      <xdr:colOff>165100</xdr:colOff>
      <xdr:row>17</xdr:row>
      <xdr:rowOff>51651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36428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9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163480</xdr:rowOff>
    </xdr:from>
    <xdr:to>
      <xdr:col>19</xdr:col>
      <xdr:colOff>38100</xdr:colOff>
      <xdr:row>17</xdr:row>
      <xdr:rowOff>93630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78407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4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xdr:rowOff>
    </xdr:from>
    <xdr:to>
      <xdr:col>15</xdr:col>
      <xdr:colOff>101600</xdr:colOff>
      <xdr:row>17</xdr:row>
      <xdr:rowOff>106332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91109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83280</xdr:rowOff>
    </xdr:from>
    <xdr:to>
      <xdr:col>29</xdr:col>
      <xdr:colOff>127000</xdr:colOff>
      <xdr:row>36</xdr:row>
      <xdr:rowOff>146717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6530"/>
          <a:ext cx="647700" cy="63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103454</xdr:rowOff>
    </xdr:from>
    <xdr:to>
      <xdr:col>26</xdr:col>
      <xdr:colOff>50800</xdr:colOff>
      <xdr:row>36</xdr:row>
      <xdr:rowOff>146717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56704"/>
          <a:ext cx="698500" cy="43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84347</xdr:rowOff>
    </xdr:from>
    <xdr:to>
      <xdr:col>22</xdr:col>
      <xdr:colOff>114300</xdr:colOff>
      <xdr:row>36</xdr:row>
      <xdr:rowOff>103454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37597"/>
          <a:ext cx="698500" cy="1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38665</xdr:rowOff>
    </xdr:from>
    <xdr:to>
      <xdr:col>18</xdr:col>
      <xdr:colOff>177800</xdr:colOff>
      <xdr:row>36</xdr:row>
      <xdr:rowOff>84347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1915"/>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32480</xdr:rowOff>
    </xdr:from>
    <xdr:to>
      <xdr:col>29</xdr:col>
      <xdr:colOff>177800</xdr:colOff>
      <xdr:row>36</xdr:row>
      <xdr:rowOff>134080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95917</xdr:rowOff>
    </xdr:from>
    <xdr:to>
      <xdr:col>26</xdr:col>
      <xdr:colOff>101600</xdr:colOff>
      <xdr:row>37</xdr:row>
      <xdr:rowOff>26067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52654</xdr:rowOff>
    </xdr:from>
    <xdr:to>
      <xdr:col>22</xdr:col>
      <xdr:colOff>165100</xdr:colOff>
      <xdr:row>36</xdr:row>
      <xdr:rowOff>154254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0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139031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9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33547</xdr:rowOff>
    </xdr:from>
    <xdr:to>
      <xdr:col>19</xdr:col>
      <xdr:colOff>38100</xdr:colOff>
      <xdr:row>36</xdr:row>
      <xdr:rowOff>135147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119924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330765</xdr:rowOff>
    </xdr:from>
    <xdr:to>
      <xdr:col>15</xdr:col>
      <xdr:colOff>101600</xdr:colOff>
      <xdr:row>36</xdr:row>
      <xdr:rowOff>89465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74242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2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90711</xdr:rowOff>
    </xdr:from>
    <xdr:to>
      <xdr:col>24</xdr:col>
      <xdr:colOff>63500</xdr:colOff>
      <xdr:row>35</xdr:row>
      <xdr:rowOff>93599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1461"/>
          <a:ext cx="8382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93599</xdr:rowOff>
    </xdr:from>
    <xdr:to>
      <xdr:col>19</xdr:col>
      <xdr:colOff>177800</xdr:colOff>
      <xdr:row>36</xdr:row>
      <xdr:rowOff>71570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4349"/>
          <a:ext cx="889000" cy="1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71570</xdr:rowOff>
    </xdr:from>
    <xdr:to>
      <xdr:col>15</xdr:col>
      <xdr:colOff>50800</xdr:colOff>
      <xdr:row>36</xdr:row>
      <xdr:rowOff>134305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3770"/>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134305</xdr:rowOff>
    </xdr:from>
    <xdr:to>
      <xdr:col>10</xdr:col>
      <xdr:colOff>114300</xdr:colOff>
      <xdr:row>37</xdr:row>
      <xdr:rowOff>36617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6505"/>
          <a:ext cx="889000" cy="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39911</xdr:rowOff>
    </xdr:from>
    <xdr:to>
      <xdr:col>24</xdr:col>
      <xdr:colOff>114300</xdr:colOff>
      <xdr:row>35</xdr:row>
      <xdr:rowOff>141511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18338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42799</xdr:rowOff>
    </xdr:from>
    <xdr:to>
      <xdr:col>20</xdr:col>
      <xdr:colOff>38100</xdr:colOff>
      <xdr:row>35</xdr:row>
      <xdr:rowOff>144399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160926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20770</xdr:rowOff>
    </xdr:from>
    <xdr:to>
      <xdr:col>15</xdr:col>
      <xdr:colOff>101600</xdr:colOff>
      <xdr:row>36</xdr:row>
      <xdr:rowOff>122370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113497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8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83505</xdr:rowOff>
    </xdr:from>
    <xdr:to>
      <xdr:col>10</xdr:col>
      <xdr:colOff>165100</xdr:colOff>
      <xdr:row>37</xdr:row>
      <xdr:rowOff>13655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4782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157267</xdr:rowOff>
    </xdr:from>
    <xdr:to>
      <xdr:col>6</xdr:col>
      <xdr:colOff>38100</xdr:colOff>
      <xdr:row>37</xdr:row>
      <xdr:rowOff>87417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78544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47641</xdr:rowOff>
    </xdr:from>
    <xdr:to>
      <xdr:col>24</xdr:col>
      <xdr:colOff>63500</xdr:colOff>
      <xdr:row>58</xdr:row>
      <xdr:rowOff>71552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91741"/>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71552</xdr:rowOff>
    </xdr:from>
    <xdr:to>
      <xdr:col>19</xdr:col>
      <xdr:colOff>177800</xdr:colOff>
      <xdr:row>58</xdr:row>
      <xdr:rowOff>72006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5652"/>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72006</xdr:rowOff>
    </xdr:from>
    <xdr:to>
      <xdr:col>15</xdr:col>
      <xdr:colOff>50800</xdr:colOff>
      <xdr:row>58</xdr:row>
      <xdr:rowOff>85335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6106"/>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78096</xdr:rowOff>
    </xdr:from>
    <xdr:to>
      <xdr:col>10</xdr:col>
      <xdr:colOff>114300</xdr:colOff>
      <xdr:row>58</xdr:row>
      <xdr:rowOff>85335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221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168291</xdr:rowOff>
    </xdr:from>
    <xdr:to>
      <xdr:col>24</xdr:col>
      <xdr:colOff>114300</xdr:colOff>
      <xdr:row>58</xdr:row>
      <xdr:rowOff>98441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83218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20752</xdr:rowOff>
    </xdr:from>
    <xdr:to>
      <xdr:col>20</xdr:col>
      <xdr:colOff>38100</xdr:colOff>
      <xdr:row>58</xdr:row>
      <xdr:rowOff>122352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113479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21206</xdr:rowOff>
    </xdr:from>
    <xdr:to>
      <xdr:col>15</xdr:col>
      <xdr:colOff>101600</xdr:colOff>
      <xdr:row>58</xdr:row>
      <xdr:rowOff>122806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113933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34535</xdr:rowOff>
    </xdr:from>
    <xdr:to>
      <xdr:col>10</xdr:col>
      <xdr:colOff>165100</xdr:colOff>
      <xdr:row>58</xdr:row>
      <xdr:rowOff>136135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127262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27296</xdr:rowOff>
    </xdr:from>
    <xdr:to>
      <xdr:col>6</xdr:col>
      <xdr:colOff>38100</xdr:colOff>
      <xdr:row>58</xdr:row>
      <xdr:rowOff>128896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120023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68624</xdr:rowOff>
    </xdr:from>
    <xdr:to>
      <xdr:col>24</xdr:col>
      <xdr:colOff>63500</xdr:colOff>
      <xdr:row>78</xdr:row>
      <xdr:rowOff>106457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1724"/>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106457</xdr:rowOff>
    </xdr:from>
    <xdr:to>
      <xdr:col>19</xdr:col>
      <xdr:colOff>177800</xdr:colOff>
      <xdr:row>78</xdr:row>
      <xdr:rowOff>111716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9557"/>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101657</xdr:rowOff>
    </xdr:from>
    <xdr:to>
      <xdr:col>15</xdr:col>
      <xdr:colOff>50800</xdr:colOff>
      <xdr:row>78</xdr:row>
      <xdr:rowOff>111716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7475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101657</xdr:rowOff>
    </xdr:from>
    <xdr:to>
      <xdr:col>10</xdr:col>
      <xdr:colOff>114300</xdr:colOff>
      <xdr:row>78</xdr:row>
      <xdr:rowOff>135032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74757"/>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17824</xdr:rowOff>
    </xdr:from>
    <xdr:to>
      <xdr:col>24</xdr:col>
      <xdr:colOff>114300</xdr:colOff>
      <xdr:row>78</xdr:row>
      <xdr:rowOff>119424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167701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55657</xdr:rowOff>
    </xdr:from>
    <xdr:to>
      <xdr:col>20</xdr:col>
      <xdr:colOff>38100</xdr:colOff>
      <xdr:row>78</xdr:row>
      <xdr:rowOff>157257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148384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60916</xdr:rowOff>
    </xdr:from>
    <xdr:to>
      <xdr:col>15</xdr:col>
      <xdr:colOff>101600</xdr:colOff>
      <xdr:row>78</xdr:row>
      <xdr:rowOff>162516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153643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50857</xdr:rowOff>
    </xdr:from>
    <xdr:to>
      <xdr:col>10</xdr:col>
      <xdr:colOff>165100</xdr:colOff>
      <xdr:row>78</xdr:row>
      <xdr:rowOff>152457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143584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1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84232</xdr:rowOff>
    </xdr:from>
    <xdr:to>
      <xdr:col>6</xdr:col>
      <xdr:colOff>38100</xdr:colOff>
      <xdr:row>79</xdr:row>
      <xdr:rowOff>14382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93588</xdr:rowOff>
    </xdr:from>
    <xdr:to>
      <xdr:col>24</xdr:col>
      <xdr:colOff>63500</xdr:colOff>
      <xdr:row>96</xdr:row>
      <xdr:rowOff>87688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09888"/>
          <a:ext cx="838200" cy="3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64012</xdr:rowOff>
    </xdr:from>
    <xdr:to>
      <xdr:col>19</xdr:col>
      <xdr:colOff>177800</xdr:colOff>
      <xdr:row>96</xdr:row>
      <xdr:rowOff>87688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23212"/>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64012</xdr:rowOff>
    </xdr:from>
    <xdr:to>
      <xdr:col>15</xdr:col>
      <xdr:colOff>50800</xdr:colOff>
      <xdr:row>96</xdr:row>
      <xdr:rowOff>109525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23212"/>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96527</xdr:rowOff>
    </xdr:from>
    <xdr:to>
      <xdr:col>10</xdr:col>
      <xdr:colOff>114300</xdr:colOff>
      <xdr:row>96</xdr:row>
      <xdr:rowOff>109525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55727"/>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42788</xdr:rowOff>
    </xdr:from>
    <xdr:to>
      <xdr:col>24</xdr:col>
      <xdr:colOff>114300</xdr:colOff>
      <xdr:row>94</xdr:row>
      <xdr:rowOff>144388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65665</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1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36888</xdr:rowOff>
    </xdr:from>
    <xdr:to>
      <xdr:col>20</xdr:col>
      <xdr:colOff>38100</xdr:colOff>
      <xdr:row>96</xdr:row>
      <xdr:rowOff>138488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155015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2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13212</xdr:rowOff>
    </xdr:from>
    <xdr:to>
      <xdr:col>15</xdr:col>
      <xdr:colOff>101600</xdr:colOff>
      <xdr:row>96</xdr:row>
      <xdr:rowOff>114812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131339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4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58725</xdr:rowOff>
    </xdr:from>
    <xdr:to>
      <xdr:col>10</xdr:col>
      <xdr:colOff>165100</xdr:colOff>
      <xdr:row>96</xdr:row>
      <xdr:rowOff>160325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45727</xdr:rowOff>
    </xdr:from>
    <xdr:to>
      <xdr:col>6</xdr:col>
      <xdr:colOff>38100</xdr:colOff>
      <xdr:row>96</xdr:row>
      <xdr:rowOff>147327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163854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110694</xdr:rowOff>
    </xdr:from>
    <xdr:to>
      <xdr:col>55</xdr:col>
      <xdr:colOff>0</xdr:colOff>
      <xdr:row>37</xdr:row>
      <xdr:rowOff>14126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39994"/>
          <a:ext cx="838200" cy="4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110694</xdr:rowOff>
    </xdr:from>
    <xdr:to>
      <xdr:col>50</xdr:col>
      <xdr:colOff>114300</xdr:colOff>
      <xdr:row>37</xdr:row>
      <xdr:rowOff>89423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39994"/>
          <a:ext cx="889000" cy="4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87168</xdr:rowOff>
    </xdr:from>
    <xdr:to>
      <xdr:col>45</xdr:col>
      <xdr:colOff>177800</xdr:colOff>
      <xdr:row>37</xdr:row>
      <xdr:rowOff>89423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30818"/>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76831</xdr:rowOff>
    </xdr:from>
    <xdr:to>
      <xdr:col>41</xdr:col>
      <xdr:colOff>50800</xdr:colOff>
      <xdr:row>37</xdr:row>
      <xdr:rowOff>87168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20481"/>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134776</xdr:rowOff>
    </xdr:from>
    <xdr:to>
      <xdr:col>55</xdr:col>
      <xdr:colOff>50800</xdr:colOff>
      <xdr:row>37</xdr:row>
      <xdr:rowOff>64926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113203</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59894</xdr:rowOff>
    </xdr:from>
    <xdr:to>
      <xdr:col>50</xdr:col>
      <xdr:colOff>165100</xdr:colOff>
      <xdr:row>34</xdr:row>
      <xdr:rowOff>161494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152621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8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38623</xdr:rowOff>
    </xdr:from>
    <xdr:to>
      <xdr:col>46</xdr:col>
      <xdr:colOff>38100</xdr:colOff>
      <xdr:row>37</xdr:row>
      <xdr:rowOff>140223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131350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36368</xdr:rowOff>
    </xdr:from>
    <xdr:to>
      <xdr:col>41</xdr:col>
      <xdr:colOff>101600</xdr:colOff>
      <xdr:row>37</xdr:row>
      <xdr:rowOff>137968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129095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26031</xdr:rowOff>
    </xdr:from>
    <xdr:to>
      <xdr:col>36</xdr:col>
      <xdr:colOff>165100</xdr:colOff>
      <xdr:row>37</xdr:row>
      <xdr:rowOff>127631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118758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15541</xdr:rowOff>
    </xdr:from>
    <xdr:to>
      <xdr:col>55</xdr:col>
      <xdr:colOff>0</xdr:colOff>
      <xdr:row>58</xdr:row>
      <xdr:rowOff>61085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59641"/>
          <a:ext cx="838200" cy="4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80466</xdr:rowOff>
    </xdr:from>
    <xdr:to>
      <xdr:col>50</xdr:col>
      <xdr:colOff>114300</xdr:colOff>
      <xdr:row>58</xdr:row>
      <xdr:rowOff>15541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510216"/>
          <a:ext cx="889000" cy="44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80466</xdr:rowOff>
    </xdr:from>
    <xdr:to>
      <xdr:col>45</xdr:col>
      <xdr:colOff>177800</xdr:colOff>
      <xdr:row>58</xdr:row>
      <xdr:rowOff>35501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10216"/>
          <a:ext cx="889000" cy="46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161479</xdr:rowOff>
    </xdr:from>
    <xdr:to>
      <xdr:col>41</xdr:col>
      <xdr:colOff>50800</xdr:colOff>
      <xdr:row>58</xdr:row>
      <xdr:rowOff>35501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34129"/>
          <a:ext cx="889000" cy="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10285</xdr:rowOff>
    </xdr:from>
    <xdr:to>
      <xdr:col>55</xdr:col>
      <xdr:colOff>50800</xdr:colOff>
      <xdr:row>58</xdr:row>
      <xdr:rowOff>111885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160162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136191</xdr:rowOff>
    </xdr:from>
    <xdr:to>
      <xdr:col>50</xdr:col>
      <xdr:colOff>165100</xdr:colOff>
      <xdr:row>58</xdr:row>
      <xdr:rowOff>66341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57468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29666</xdr:rowOff>
    </xdr:from>
    <xdr:to>
      <xdr:col>46</xdr:col>
      <xdr:colOff>38100</xdr:colOff>
      <xdr:row>55</xdr:row>
      <xdr:rowOff>131266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147793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23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156151</xdr:rowOff>
    </xdr:from>
    <xdr:to>
      <xdr:col>41</xdr:col>
      <xdr:colOff>101600</xdr:colOff>
      <xdr:row>58</xdr:row>
      <xdr:rowOff>86301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77428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110679</xdr:rowOff>
    </xdr:from>
    <xdr:to>
      <xdr:col>36</xdr:col>
      <xdr:colOff>165100</xdr:colOff>
      <xdr:row>58</xdr:row>
      <xdr:rowOff>40829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31956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26284</xdr:rowOff>
    </xdr:from>
    <xdr:to>
      <xdr:col>55</xdr:col>
      <xdr:colOff>0</xdr:colOff>
      <xdr:row>79</xdr:row>
      <xdr:rowOff>29439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70834"/>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26284</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70834"/>
          <a:ext cx="889000" cy="1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42694</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8724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42694</xdr:rowOff>
    </xdr:from>
    <xdr:to>
      <xdr:col>41</xdr:col>
      <xdr:colOff>50800</xdr:colOff>
      <xdr:row>79</xdr:row>
      <xdr:rowOff>43509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724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150089</xdr:rowOff>
    </xdr:from>
    <xdr:to>
      <xdr:col>55</xdr:col>
      <xdr:colOff>50800</xdr:colOff>
      <xdr:row>79</xdr:row>
      <xdr:rowOff>80239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65016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146934</xdr:rowOff>
    </xdr:from>
    <xdr:to>
      <xdr:col>50</xdr:col>
      <xdr:colOff>165100</xdr:colOff>
      <xdr:row>79</xdr:row>
      <xdr:rowOff>77084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68211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1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163344</xdr:rowOff>
    </xdr:from>
    <xdr:to>
      <xdr:col>41</xdr:col>
      <xdr:colOff>101600</xdr:colOff>
      <xdr:row>79</xdr:row>
      <xdr:rowOff>93494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84621</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164159</xdr:rowOff>
    </xdr:from>
    <xdr:to>
      <xdr:col>36</xdr:col>
      <xdr:colOff>165100</xdr:colOff>
      <xdr:row>79</xdr:row>
      <xdr:rowOff>94309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85436</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9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19749</xdr:rowOff>
    </xdr:from>
    <xdr:to>
      <xdr:col>55</xdr:col>
      <xdr:colOff>0</xdr:colOff>
      <xdr:row>97</xdr:row>
      <xdr:rowOff>45828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50399"/>
          <a:ext cx="8382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22661</xdr:rowOff>
    </xdr:from>
    <xdr:to>
      <xdr:col>50</xdr:col>
      <xdr:colOff>114300</xdr:colOff>
      <xdr:row>97</xdr:row>
      <xdr:rowOff>19749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967511"/>
          <a:ext cx="889000" cy="68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22661</xdr:rowOff>
    </xdr:from>
    <xdr:to>
      <xdr:col>45</xdr:col>
      <xdr:colOff>177800</xdr:colOff>
      <xdr:row>97</xdr:row>
      <xdr:rowOff>31828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967511"/>
          <a:ext cx="889000" cy="6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100623</xdr:rowOff>
    </xdr:from>
    <xdr:to>
      <xdr:col>41</xdr:col>
      <xdr:colOff>50800</xdr:colOff>
      <xdr:row>97</xdr:row>
      <xdr:rowOff>31828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559823"/>
          <a:ext cx="889000" cy="10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166478</xdr:rowOff>
    </xdr:from>
    <xdr:to>
      <xdr:col>55</xdr:col>
      <xdr:colOff>50800</xdr:colOff>
      <xdr:row>97</xdr:row>
      <xdr:rowOff>96628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144905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140399</xdr:rowOff>
    </xdr:from>
    <xdr:to>
      <xdr:col>50</xdr:col>
      <xdr:colOff>165100</xdr:colOff>
      <xdr:row>97</xdr:row>
      <xdr:rowOff>70549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143311</xdr:rowOff>
    </xdr:from>
    <xdr:to>
      <xdr:col>46</xdr:col>
      <xdr:colOff>38100</xdr:colOff>
      <xdr:row>93</xdr:row>
      <xdr:rowOff>73461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89988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569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152478</xdr:rowOff>
    </xdr:from>
    <xdr:to>
      <xdr:col>41</xdr:col>
      <xdr:colOff>101600</xdr:colOff>
      <xdr:row>97</xdr:row>
      <xdr:rowOff>82628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73755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49823</xdr:rowOff>
    </xdr:from>
    <xdr:to>
      <xdr:col>36</xdr:col>
      <xdr:colOff>165100</xdr:colOff>
      <xdr:row>96</xdr:row>
      <xdr:rowOff>151423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167950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139028</xdr:rowOff>
    </xdr:from>
    <xdr:to>
      <xdr:col>85</xdr:col>
      <xdr:colOff>127000</xdr:colOff>
      <xdr:row>38</xdr:row>
      <xdr:rowOff>139590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4128"/>
          <a:ext cx="8382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138895</xdr:rowOff>
    </xdr:from>
    <xdr:to>
      <xdr:col>81</xdr:col>
      <xdr:colOff>50800</xdr:colOff>
      <xdr:row>38</xdr:row>
      <xdr:rowOff>139590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3995"/>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126784</xdr:rowOff>
    </xdr:from>
    <xdr:to>
      <xdr:col>76</xdr:col>
      <xdr:colOff>114300</xdr:colOff>
      <xdr:row>38</xdr:row>
      <xdr:rowOff>138895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1884"/>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126784</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188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88228</xdr:rowOff>
    </xdr:from>
    <xdr:to>
      <xdr:col>85</xdr:col>
      <xdr:colOff>177800</xdr:colOff>
      <xdr:row>39</xdr:row>
      <xdr:rowOff>18378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88790</xdr:rowOff>
    </xdr:from>
    <xdr:to>
      <xdr:col>81</xdr:col>
      <xdr:colOff>101600</xdr:colOff>
      <xdr:row>39</xdr:row>
      <xdr:rowOff>18940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10067</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24333" y="6696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88095</xdr:rowOff>
    </xdr:from>
    <xdr:to>
      <xdr:col>76</xdr:col>
      <xdr:colOff>165100</xdr:colOff>
      <xdr:row>39</xdr:row>
      <xdr:rowOff>18245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9372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75984</xdr:rowOff>
    </xdr:from>
    <xdr:to>
      <xdr:col>72</xdr:col>
      <xdr:colOff>38100</xdr:colOff>
      <xdr:row>39</xdr:row>
      <xdr:rowOff>6134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168711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164691</xdr:rowOff>
    </xdr:from>
    <xdr:to>
      <xdr:col>85</xdr:col>
      <xdr:colOff>127000</xdr:colOff>
      <xdr:row>77</xdr:row>
      <xdr:rowOff>6792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94891"/>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5781</xdr:rowOff>
    </xdr:from>
    <xdr:to>
      <xdr:col>81</xdr:col>
      <xdr:colOff>50800</xdr:colOff>
      <xdr:row>77</xdr:row>
      <xdr:rowOff>6792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07431"/>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5781</xdr:rowOff>
    </xdr:from>
    <xdr:to>
      <xdr:col>76</xdr:col>
      <xdr:colOff>114300</xdr:colOff>
      <xdr:row>77</xdr:row>
      <xdr:rowOff>8772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0743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8772</xdr:rowOff>
    </xdr:from>
    <xdr:to>
      <xdr:col>71</xdr:col>
      <xdr:colOff>177800</xdr:colOff>
      <xdr:row>77</xdr:row>
      <xdr:rowOff>15849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10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113891</xdr:rowOff>
    </xdr:from>
    <xdr:to>
      <xdr:col>85</xdr:col>
      <xdr:colOff>177800</xdr:colOff>
      <xdr:row>77</xdr:row>
      <xdr:rowOff>44041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92318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127442</xdr:rowOff>
    </xdr:from>
    <xdr:to>
      <xdr:col>81</xdr:col>
      <xdr:colOff>101600</xdr:colOff>
      <xdr:row>77</xdr:row>
      <xdr:rowOff>57592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48719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126431</xdr:rowOff>
    </xdr:from>
    <xdr:to>
      <xdr:col>76</xdr:col>
      <xdr:colOff>165100</xdr:colOff>
      <xdr:row>77</xdr:row>
      <xdr:rowOff>56581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47708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129422</xdr:rowOff>
    </xdr:from>
    <xdr:to>
      <xdr:col>72</xdr:col>
      <xdr:colOff>38100</xdr:colOff>
      <xdr:row>77</xdr:row>
      <xdr:rowOff>59572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50699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136499</xdr:rowOff>
    </xdr:from>
    <xdr:to>
      <xdr:col>67</xdr:col>
      <xdr:colOff>101600</xdr:colOff>
      <xdr:row>77</xdr:row>
      <xdr:rowOff>66649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57776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148693</xdr:rowOff>
    </xdr:from>
    <xdr:to>
      <xdr:col>85</xdr:col>
      <xdr:colOff>127000</xdr:colOff>
      <xdr:row>99</xdr:row>
      <xdr:rowOff>50778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79343"/>
          <a:ext cx="838200" cy="2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50778</xdr:rowOff>
    </xdr:from>
    <xdr:to>
      <xdr:col>81</xdr:col>
      <xdr:colOff>50800</xdr:colOff>
      <xdr:row>99</xdr:row>
      <xdr:rowOff>54981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2432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54981</xdr:rowOff>
    </xdr:from>
    <xdr:to>
      <xdr:col>76</xdr:col>
      <xdr:colOff>114300</xdr:colOff>
      <xdr:row>99</xdr:row>
      <xdr:rowOff>65515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28531"/>
          <a:ext cx="889000" cy="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65515</xdr:rowOff>
    </xdr:from>
    <xdr:to>
      <xdr:col>71</xdr:col>
      <xdr:colOff>177800</xdr:colOff>
      <xdr:row>99</xdr:row>
      <xdr:rowOff>66211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39065"/>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97893</xdr:rowOff>
    </xdr:from>
    <xdr:to>
      <xdr:col>85</xdr:col>
      <xdr:colOff>177800</xdr:colOff>
      <xdr:row>98</xdr:row>
      <xdr:rowOff>28043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120770</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171428</xdr:rowOff>
    </xdr:from>
    <xdr:to>
      <xdr:col>81</xdr:col>
      <xdr:colOff>101600</xdr:colOff>
      <xdr:row>99</xdr:row>
      <xdr:rowOff>101578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92705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4181</xdr:rowOff>
    </xdr:from>
    <xdr:to>
      <xdr:col>76</xdr:col>
      <xdr:colOff>165100</xdr:colOff>
      <xdr:row>99</xdr:row>
      <xdr:rowOff>105781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96908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14715</xdr:rowOff>
    </xdr:from>
    <xdr:to>
      <xdr:col>72</xdr:col>
      <xdr:colOff>38100</xdr:colOff>
      <xdr:row>99</xdr:row>
      <xdr:rowOff>116315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107442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15411</xdr:rowOff>
    </xdr:from>
    <xdr:to>
      <xdr:col>67</xdr:col>
      <xdr:colOff>101600</xdr:colOff>
      <xdr:row>99</xdr:row>
      <xdr:rowOff>117011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108138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47752</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91852"/>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47752</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91852"/>
          <a:ext cx="889000" cy="16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168402</xdr:rowOff>
    </xdr:from>
    <xdr:to>
      <xdr:col>107</xdr:col>
      <xdr:colOff>101600</xdr:colOff>
      <xdr:row>58</xdr:row>
      <xdr:rowOff>98552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115079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68712</xdr:rowOff>
    </xdr:from>
    <xdr:to>
      <xdr:col>116</xdr:col>
      <xdr:colOff>63500</xdr:colOff>
      <xdr:row>74</xdr:row>
      <xdr:rowOff>122997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56012"/>
          <a:ext cx="838200" cy="5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122997</xdr:rowOff>
    </xdr:from>
    <xdr:to>
      <xdr:col>111</xdr:col>
      <xdr:colOff>177800</xdr:colOff>
      <xdr:row>75</xdr:row>
      <xdr:rowOff>33827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10297"/>
          <a:ext cx="889000" cy="8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33827</xdr:rowOff>
    </xdr:from>
    <xdr:to>
      <xdr:col>107</xdr:col>
      <xdr:colOff>50800</xdr:colOff>
      <xdr:row>75</xdr:row>
      <xdr:rowOff>51948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92577"/>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48717</xdr:rowOff>
    </xdr:from>
    <xdr:to>
      <xdr:col>102</xdr:col>
      <xdr:colOff>114300</xdr:colOff>
      <xdr:row>75</xdr:row>
      <xdr:rowOff>51948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0746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17912</xdr:rowOff>
    </xdr:from>
    <xdr:to>
      <xdr:col>116</xdr:col>
      <xdr:colOff>114300</xdr:colOff>
      <xdr:row>74</xdr:row>
      <xdr:rowOff>119512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40789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72197</xdr:rowOff>
    </xdr:from>
    <xdr:to>
      <xdr:col>112</xdr:col>
      <xdr:colOff>38100</xdr:colOff>
      <xdr:row>75</xdr:row>
      <xdr:rowOff>2347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18874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3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154477</xdr:rowOff>
    </xdr:from>
    <xdr:to>
      <xdr:col>107</xdr:col>
      <xdr:colOff>101600</xdr:colOff>
      <xdr:row>75</xdr:row>
      <xdr:rowOff>84627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75754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1148</xdr:rowOff>
    </xdr:from>
    <xdr:to>
      <xdr:col>102</xdr:col>
      <xdr:colOff>165100</xdr:colOff>
      <xdr:row>75</xdr:row>
      <xdr:rowOff>102748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93875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5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169367</xdr:rowOff>
    </xdr:from>
    <xdr:to>
      <xdr:col>98</xdr:col>
      <xdr:colOff>38100</xdr:colOff>
      <xdr:row>75</xdr:row>
      <xdr:rowOff>99517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90644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補助費等は、昨年度に新型コロナウイルス感染症の影響によりコロナ特別定額給付金の交付等が行われたことから</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千円の大幅な減額となっている。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物件費については、新型コロナウイルスワクチン接種関係の費用が大きかったことにより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千円の増額となっている。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繰出金は、公共下水道等への繰出金増額が影響している。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扶助費は昨年度に比べ大幅に上昇しているが、これはコロナに伴い住民税非課税世帯や子育て世帯の給付金があったことが影響している。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積立金が大幅に上昇しており、類似団体平均を上回っている。これはふるさと納税額の増額や標準化システム導入に向けた積立が影響している。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福岡県小竹町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7,281
7,053
14.28
5,654,263
5,390,412
230,302
2,942,098
5,830,764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164465</xdr:rowOff>
    </xdr:from>
    <xdr:to>
      <xdr:col>24</xdr:col>
      <xdr:colOff>63500</xdr:colOff>
      <xdr:row>34</xdr:row>
      <xdr:rowOff>79502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22315"/>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33591</xdr:rowOff>
    </xdr:from>
    <xdr:to>
      <xdr:col>19</xdr:col>
      <xdr:colOff>177800</xdr:colOff>
      <xdr:row>34</xdr:row>
      <xdr:rowOff>79502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2891"/>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33591</xdr:rowOff>
    </xdr:from>
    <xdr:to>
      <xdr:col>15</xdr:col>
      <xdr:colOff>50800</xdr:colOff>
      <xdr:row>35</xdr:row>
      <xdr:rowOff>24447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62891"/>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24447</xdr:rowOff>
    </xdr:from>
    <xdr:to>
      <xdr:col>10</xdr:col>
      <xdr:colOff>114300</xdr:colOff>
      <xdr:row>35</xdr:row>
      <xdr:rowOff>32067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519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113665</xdr:rowOff>
    </xdr:from>
    <xdr:to>
      <xdr:col>24</xdr:col>
      <xdr:colOff>114300</xdr:colOff>
      <xdr:row>34</xdr:row>
      <xdr:rowOff>43815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136542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28702</xdr:rowOff>
    </xdr:from>
    <xdr:to>
      <xdr:col>20</xdr:col>
      <xdr:colOff>38100</xdr:colOff>
      <xdr:row>34</xdr:row>
      <xdr:rowOff>130302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146829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154241</xdr:rowOff>
    </xdr:from>
    <xdr:to>
      <xdr:col>15</xdr:col>
      <xdr:colOff>101600</xdr:colOff>
      <xdr:row>34</xdr:row>
      <xdr:rowOff>84391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100918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145097</xdr:rowOff>
    </xdr:from>
    <xdr:to>
      <xdr:col>10</xdr:col>
      <xdr:colOff>165100</xdr:colOff>
      <xdr:row>35</xdr:row>
      <xdr:rowOff>75247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91774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152717</xdr:rowOff>
    </xdr:from>
    <xdr:to>
      <xdr:col>6</xdr:col>
      <xdr:colOff>38100</xdr:colOff>
      <xdr:row>35</xdr:row>
      <xdr:rowOff>82867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99394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93799</xdr:rowOff>
    </xdr:from>
    <xdr:to>
      <xdr:col>24</xdr:col>
      <xdr:colOff>63500</xdr:colOff>
      <xdr:row>57</xdr:row>
      <xdr:rowOff>124027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66449"/>
          <a:ext cx="8382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30752</xdr:rowOff>
    </xdr:from>
    <xdr:to>
      <xdr:col>19</xdr:col>
      <xdr:colOff>177800</xdr:colOff>
      <xdr:row>57</xdr:row>
      <xdr:rowOff>93799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03402"/>
          <a:ext cx="8890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30752</xdr:rowOff>
    </xdr:from>
    <xdr:to>
      <xdr:col>15</xdr:col>
      <xdr:colOff>50800</xdr:colOff>
      <xdr:row>58</xdr:row>
      <xdr:rowOff>119061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03402"/>
          <a:ext cx="889000" cy="2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119061</xdr:rowOff>
    </xdr:from>
    <xdr:to>
      <xdr:col>10</xdr:col>
      <xdr:colOff>114300</xdr:colOff>
      <xdr:row>58</xdr:row>
      <xdr:rowOff>157456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3161"/>
          <a:ext cx="889000" cy="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73227</xdr:rowOff>
    </xdr:from>
    <xdr:to>
      <xdr:col>24</xdr:col>
      <xdr:colOff>114300</xdr:colOff>
      <xdr:row>58</xdr:row>
      <xdr:rowOff>3377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51654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42999</xdr:rowOff>
    </xdr:from>
    <xdr:to>
      <xdr:col>20</xdr:col>
      <xdr:colOff>38100</xdr:colOff>
      <xdr:row>57</xdr:row>
      <xdr:rowOff>144599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135726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0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151402</xdr:rowOff>
    </xdr:from>
    <xdr:to>
      <xdr:col>15</xdr:col>
      <xdr:colOff>101600</xdr:colOff>
      <xdr:row>57</xdr:row>
      <xdr:rowOff>81552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98079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2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68261</xdr:rowOff>
    </xdr:from>
    <xdr:to>
      <xdr:col>10</xdr:col>
      <xdr:colOff>165100</xdr:colOff>
      <xdr:row>58</xdr:row>
      <xdr:rowOff>169861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160988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106656</xdr:rowOff>
    </xdr:from>
    <xdr:to>
      <xdr:col>6</xdr:col>
      <xdr:colOff>38100</xdr:colOff>
      <xdr:row>59</xdr:row>
      <xdr:rowOff>36806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27933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164069</xdr:rowOff>
    </xdr:from>
    <xdr:to>
      <xdr:col>24</xdr:col>
      <xdr:colOff>63500</xdr:colOff>
      <xdr:row>76</xdr:row>
      <xdr:rowOff>9992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51369"/>
          <a:ext cx="8382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9992</xdr:rowOff>
    </xdr:from>
    <xdr:to>
      <xdr:col>19</xdr:col>
      <xdr:colOff>177800</xdr:colOff>
      <xdr:row>76</xdr:row>
      <xdr:rowOff>87018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40192"/>
          <a:ext cx="889000" cy="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87018</xdr:rowOff>
    </xdr:from>
    <xdr:to>
      <xdr:col>15</xdr:col>
      <xdr:colOff>50800</xdr:colOff>
      <xdr:row>76</xdr:row>
      <xdr:rowOff>162900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17218"/>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155062</xdr:rowOff>
    </xdr:from>
    <xdr:to>
      <xdr:col>10</xdr:col>
      <xdr:colOff>114300</xdr:colOff>
      <xdr:row>76</xdr:row>
      <xdr:rowOff>162900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8526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113269</xdr:rowOff>
    </xdr:from>
    <xdr:to>
      <xdr:col>24</xdr:col>
      <xdr:colOff>114300</xdr:colOff>
      <xdr:row>75</xdr:row>
      <xdr:rowOff>43419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136146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5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130642</xdr:rowOff>
    </xdr:from>
    <xdr:to>
      <xdr:col>20</xdr:col>
      <xdr:colOff>38100</xdr:colOff>
      <xdr:row>76</xdr:row>
      <xdr:rowOff>60793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89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77319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6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36218</xdr:rowOff>
    </xdr:from>
    <xdr:to>
      <xdr:col>15</xdr:col>
      <xdr:colOff>101600</xdr:colOff>
      <xdr:row>76</xdr:row>
      <xdr:rowOff>137818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154344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4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112100</xdr:rowOff>
    </xdr:from>
    <xdr:to>
      <xdr:col>10</xdr:col>
      <xdr:colOff>165100</xdr:colOff>
      <xdr:row>77</xdr:row>
      <xdr:rowOff>42250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58776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104262</xdr:rowOff>
    </xdr:from>
    <xdr:to>
      <xdr:col>6</xdr:col>
      <xdr:colOff>38100</xdr:colOff>
      <xdr:row>77</xdr:row>
      <xdr:rowOff>34412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50939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0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149805</xdr:rowOff>
    </xdr:from>
    <xdr:to>
      <xdr:col>24</xdr:col>
      <xdr:colOff>63500</xdr:colOff>
      <xdr:row>97</xdr:row>
      <xdr:rowOff>7578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09005"/>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139001</xdr:rowOff>
    </xdr:from>
    <xdr:to>
      <xdr:col>19</xdr:col>
      <xdr:colOff>177800</xdr:colOff>
      <xdr:row>97</xdr:row>
      <xdr:rowOff>7578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98201"/>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139001</xdr:rowOff>
    </xdr:from>
    <xdr:to>
      <xdr:col>15</xdr:col>
      <xdr:colOff>50800</xdr:colOff>
      <xdr:row>97</xdr:row>
      <xdr:rowOff>32052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98201"/>
          <a:ext cx="889000" cy="6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18281</xdr:rowOff>
    </xdr:from>
    <xdr:to>
      <xdr:col>10</xdr:col>
      <xdr:colOff>114300</xdr:colOff>
      <xdr:row>97</xdr:row>
      <xdr:rowOff>32052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48931"/>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99005</xdr:rowOff>
    </xdr:from>
    <xdr:to>
      <xdr:col>24</xdr:col>
      <xdr:colOff>114300</xdr:colOff>
      <xdr:row>97</xdr:row>
      <xdr:rowOff>29155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77432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3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128228</xdr:rowOff>
    </xdr:from>
    <xdr:to>
      <xdr:col>20</xdr:col>
      <xdr:colOff>38100</xdr:colOff>
      <xdr:row>97</xdr:row>
      <xdr:rowOff>58378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49505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88201</xdr:rowOff>
    </xdr:from>
    <xdr:to>
      <xdr:col>15</xdr:col>
      <xdr:colOff>101600</xdr:colOff>
      <xdr:row>97</xdr:row>
      <xdr:rowOff>18351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34878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2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152702</xdr:rowOff>
    </xdr:from>
    <xdr:to>
      <xdr:col>10</xdr:col>
      <xdr:colOff>165100</xdr:colOff>
      <xdr:row>97</xdr:row>
      <xdr:rowOff>82852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73979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138931</xdr:rowOff>
    </xdr:from>
    <xdr:to>
      <xdr:col>6</xdr:col>
      <xdr:colOff>38100</xdr:colOff>
      <xdr:row>97</xdr:row>
      <xdr:rowOff>69081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60208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67280</xdr:rowOff>
    </xdr:from>
    <xdr:to>
      <xdr:col>55</xdr:col>
      <xdr:colOff>0</xdr:colOff>
      <xdr:row>38</xdr:row>
      <xdr:rowOff>68559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82380"/>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68559</xdr:rowOff>
    </xdr:from>
    <xdr:to>
      <xdr:col>50</xdr:col>
      <xdr:colOff>114300</xdr:colOff>
      <xdr:row>38</xdr:row>
      <xdr:rowOff>69840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8365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69840</xdr:rowOff>
    </xdr:from>
    <xdr:to>
      <xdr:col>45</xdr:col>
      <xdr:colOff>177800</xdr:colOff>
      <xdr:row>38</xdr:row>
      <xdr:rowOff>71668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8494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71668</xdr:rowOff>
    </xdr:from>
    <xdr:to>
      <xdr:col>41</xdr:col>
      <xdr:colOff>50800</xdr:colOff>
      <xdr:row>38</xdr:row>
      <xdr:rowOff>72309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86768"/>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16480</xdr:rowOff>
    </xdr:from>
    <xdr:to>
      <xdr:col>55</xdr:col>
      <xdr:colOff>50800</xdr:colOff>
      <xdr:row>38</xdr:row>
      <xdr:rowOff>118080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17759</xdr:rowOff>
    </xdr:from>
    <xdr:to>
      <xdr:col>50</xdr:col>
      <xdr:colOff>165100</xdr:colOff>
      <xdr:row>38</xdr:row>
      <xdr:rowOff>119359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110486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19040</xdr:rowOff>
    </xdr:from>
    <xdr:to>
      <xdr:col>46</xdr:col>
      <xdr:colOff>38100</xdr:colOff>
      <xdr:row>38</xdr:row>
      <xdr:rowOff>120640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111767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2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20868</xdr:rowOff>
    </xdr:from>
    <xdr:to>
      <xdr:col>41</xdr:col>
      <xdr:colOff>101600</xdr:colOff>
      <xdr:row>38</xdr:row>
      <xdr:rowOff>122468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113595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21509</xdr:rowOff>
    </xdr:from>
    <xdr:to>
      <xdr:col>36</xdr:col>
      <xdr:colOff>165100</xdr:colOff>
      <xdr:row>38</xdr:row>
      <xdr:rowOff>123109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114236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2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69447</xdr:rowOff>
    </xdr:from>
    <xdr:to>
      <xdr:col>55</xdr:col>
      <xdr:colOff>0</xdr:colOff>
      <xdr:row>58</xdr:row>
      <xdr:rowOff>73946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13547"/>
          <a:ext cx="8382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55136</xdr:rowOff>
    </xdr:from>
    <xdr:to>
      <xdr:col>50</xdr:col>
      <xdr:colOff>114300</xdr:colOff>
      <xdr:row>58</xdr:row>
      <xdr:rowOff>69447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99236"/>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55136</xdr:rowOff>
    </xdr:from>
    <xdr:to>
      <xdr:col>45</xdr:col>
      <xdr:colOff>177800</xdr:colOff>
      <xdr:row>58</xdr:row>
      <xdr:rowOff>68921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99236"/>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68921</xdr:rowOff>
    </xdr:from>
    <xdr:to>
      <xdr:col>41</xdr:col>
      <xdr:colOff>50800</xdr:colOff>
      <xdr:row>58</xdr:row>
      <xdr:rowOff>74298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13021"/>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23146</xdr:rowOff>
    </xdr:from>
    <xdr:to>
      <xdr:col>55</xdr:col>
      <xdr:colOff>50800</xdr:colOff>
      <xdr:row>58</xdr:row>
      <xdr:rowOff>124746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109523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18647</xdr:rowOff>
    </xdr:from>
    <xdr:to>
      <xdr:col>50</xdr:col>
      <xdr:colOff>165100</xdr:colOff>
      <xdr:row>58</xdr:row>
      <xdr:rowOff>120247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111374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4336</xdr:rowOff>
    </xdr:from>
    <xdr:to>
      <xdr:col>46</xdr:col>
      <xdr:colOff>38100</xdr:colOff>
      <xdr:row>58</xdr:row>
      <xdr:rowOff>105936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97063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18121</xdr:rowOff>
    </xdr:from>
    <xdr:to>
      <xdr:col>41</xdr:col>
      <xdr:colOff>101600</xdr:colOff>
      <xdr:row>58</xdr:row>
      <xdr:rowOff>119721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110848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5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23498</xdr:rowOff>
    </xdr:from>
    <xdr:to>
      <xdr:col>36</xdr:col>
      <xdr:colOff>165100</xdr:colOff>
      <xdr:row>58</xdr:row>
      <xdr:rowOff>125098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49865</xdr:rowOff>
    </xdr:from>
    <xdr:to>
      <xdr:col>55</xdr:col>
      <xdr:colOff>0</xdr:colOff>
      <xdr:row>78</xdr:row>
      <xdr:rowOff>119785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22965"/>
          <a:ext cx="838200" cy="6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49865</xdr:rowOff>
    </xdr:from>
    <xdr:to>
      <xdr:col>50</xdr:col>
      <xdr:colOff>114300</xdr:colOff>
      <xdr:row>78</xdr:row>
      <xdr:rowOff>125202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22965"/>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125202</xdr:rowOff>
    </xdr:from>
    <xdr:to>
      <xdr:col>45</xdr:col>
      <xdr:colOff>177800</xdr:colOff>
      <xdr:row>78</xdr:row>
      <xdr:rowOff>125861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98302"/>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125792</xdr:rowOff>
    </xdr:from>
    <xdr:to>
      <xdr:col>41</xdr:col>
      <xdr:colOff>50800</xdr:colOff>
      <xdr:row>78</xdr:row>
      <xdr:rowOff>125861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9889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68985</xdr:rowOff>
    </xdr:from>
    <xdr:to>
      <xdr:col>55</xdr:col>
      <xdr:colOff>50800</xdr:colOff>
      <xdr:row>78</xdr:row>
      <xdr:rowOff>170585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155362</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5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170515</xdr:rowOff>
    </xdr:from>
    <xdr:to>
      <xdr:col>50</xdr:col>
      <xdr:colOff>165100</xdr:colOff>
      <xdr:row>78</xdr:row>
      <xdr:rowOff>100665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91792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74402</xdr:rowOff>
    </xdr:from>
    <xdr:to>
      <xdr:col>46</xdr:col>
      <xdr:colOff>38100</xdr:colOff>
      <xdr:row>79</xdr:row>
      <xdr:rowOff>4552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167129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75061</xdr:rowOff>
    </xdr:from>
    <xdr:to>
      <xdr:col>41</xdr:col>
      <xdr:colOff>101600</xdr:colOff>
      <xdr:row>79</xdr:row>
      <xdr:rowOff>5211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4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167788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4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74992</xdr:rowOff>
    </xdr:from>
    <xdr:to>
      <xdr:col>36</xdr:col>
      <xdr:colOff>165100</xdr:colOff>
      <xdr:row>79</xdr:row>
      <xdr:rowOff>5142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167719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65314</xdr:rowOff>
    </xdr:from>
    <xdr:to>
      <xdr:col>55</xdr:col>
      <xdr:colOff>0</xdr:colOff>
      <xdr:row>97</xdr:row>
      <xdr:rowOff>369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24514"/>
          <a:ext cx="838200" cy="10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369</xdr:rowOff>
    </xdr:from>
    <xdr:to>
      <xdr:col>50</xdr:col>
      <xdr:colOff>114300</xdr:colOff>
      <xdr:row>97</xdr:row>
      <xdr:rowOff>73099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31019"/>
          <a:ext cx="889000" cy="7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138740</xdr:rowOff>
    </xdr:from>
    <xdr:to>
      <xdr:col>45</xdr:col>
      <xdr:colOff>177800</xdr:colOff>
      <xdr:row>97</xdr:row>
      <xdr:rowOff>73099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597940"/>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138740</xdr:rowOff>
    </xdr:from>
    <xdr:to>
      <xdr:col>41</xdr:col>
      <xdr:colOff>50800</xdr:colOff>
      <xdr:row>96</xdr:row>
      <xdr:rowOff>150312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97940"/>
          <a:ext cx="889000" cy="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14514</xdr:rowOff>
    </xdr:from>
    <xdr:to>
      <xdr:col>55</xdr:col>
      <xdr:colOff>50800</xdr:colOff>
      <xdr:row>96</xdr:row>
      <xdr:rowOff>116114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37391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3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121019</xdr:rowOff>
    </xdr:from>
    <xdr:to>
      <xdr:col>50</xdr:col>
      <xdr:colOff>165100</xdr:colOff>
      <xdr:row>97</xdr:row>
      <xdr:rowOff>51169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42296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22299</xdr:rowOff>
    </xdr:from>
    <xdr:to>
      <xdr:col>46</xdr:col>
      <xdr:colOff>38100</xdr:colOff>
      <xdr:row>97</xdr:row>
      <xdr:rowOff>123899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115026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87940</xdr:rowOff>
    </xdr:from>
    <xdr:to>
      <xdr:col>41</xdr:col>
      <xdr:colOff>101600</xdr:colOff>
      <xdr:row>97</xdr:row>
      <xdr:rowOff>18090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9217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99512</xdr:rowOff>
    </xdr:from>
    <xdr:to>
      <xdr:col>36</xdr:col>
      <xdr:colOff>165100</xdr:colOff>
      <xdr:row>97</xdr:row>
      <xdr:rowOff>29662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20789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112220</xdr:rowOff>
    </xdr:from>
    <xdr:to>
      <xdr:col>85</xdr:col>
      <xdr:colOff>127000</xdr:colOff>
      <xdr:row>38</xdr:row>
      <xdr:rowOff>85465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55870"/>
          <a:ext cx="838200" cy="14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112220</xdr:rowOff>
    </xdr:from>
    <xdr:to>
      <xdr:col>81</xdr:col>
      <xdr:colOff>50800</xdr:colOff>
      <xdr:row>37</xdr:row>
      <xdr:rowOff>114840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55870"/>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114840</xdr:rowOff>
    </xdr:from>
    <xdr:to>
      <xdr:col>76</xdr:col>
      <xdr:colOff>114300</xdr:colOff>
      <xdr:row>38</xdr:row>
      <xdr:rowOff>57909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58490"/>
          <a:ext cx="889000" cy="1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57909</xdr:rowOff>
    </xdr:from>
    <xdr:to>
      <xdr:col>71</xdr:col>
      <xdr:colOff>177800</xdr:colOff>
      <xdr:row>38</xdr:row>
      <xdr:rowOff>92608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73009"/>
          <a:ext cx="889000" cy="3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34665</xdr:rowOff>
    </xdr:from>
    <xdr:to>
      <xdr:col>85</xdr:col>
      <xdr:colOff>177800</xdr:colOff>
      <xdr:row>38</xdr:row>
      <xdr:rowOff>136265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121042</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61420</xdr:rowOff>
    </xdr:from>
    <xdr:to>
      <xdr:col>81</xdr:col>
      <xdr:colOff>101600</xdr:colOff>
      <xdr:row>37</xdr:row>
      <xdr:rowOff>163020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154147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64040</xdr:rowOff>
    </xdr:from>
    <xdr:to>
      <xdr:col>76</xdr:col>
      <xdr:colOff>165100</xdr:colOff>
      <xdr:row>37</xdr:row>
      <xdr:rowOff>165640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10717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18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7109</xdr:rowOff>
    </xdr:from>
    <xdr:to>
      <xdr:col>72</xdr:col>
      <xdr:colOff>38100</xdr:colOff>
      <xdr:row>38</xdr:row>
      <xdr:rowOff>108709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99836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1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41808</xdr:rowOff>
    </xdr:from>
    <xdr:to>
      <xdr:col>67</xdr:col>
      <xdr:colOff>101600</xdr:colOff>
      <xdr:row>38</xdr:row>
      <xdr:rowOff>143408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134535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44701</xdr:rowOff>
    </xdr:from>
    <xdr:to>
      <xdr:col>85</xdr:col>
      <xdr:colOff>127000</xdr:colOff>
      <xdr:row>57</xdr:row>
      <xdr:rowOff>107414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17351"/>
          <a:ext cx="8382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44701</xdr:rowOff>
    </xdr:from>
    <xdr:to>
      <xdr:col>81</xdr:col>
      <xdr:colOff>50800</xdr:colOff>
      <xdr:row>57</xdr:row>
      <xdr:rowOff>116809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17351"/>
          <a:ext cx="889000" cy="7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116809</xdr:rowOff>
    </xdr:from>
    <xdr:to>
      <xdr:col>76</xdr:col>
      <xdr:colOff>114300</xdr:colOff>
      <xdr:row>57</xdr:row>
      <xdr:rowOff>131729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89459"/>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22139</xdr:rowOff>
    </xdr:from>
    <xdr:to>
      <xdr:col>71</xdr:col>
      <xdr:colOff>177800</xdr:colOff>
      <xdr:row>57</xdr:row>
      <xdr:rowOff>131729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23339"/>
          <a:ext cx="889000" cy="28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56614</xdr:rowOff>
    </xdr:from>
    <xdr:to>
      <xdr:col>85</xdr:col>
      <xdr:colOff>177800</xdr:colOff>
      <xdr:row>57</xdr:row>
      <xdr:rowOff>158214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142991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165351</xdr:rowOff>
    </xdr:from>
    <xdr:to>
      <xdr:col>81</xdr:col>
      <xdr:colOff>101600</xdr:colOff>
      <xdr:row>57</xdr:row>
      <xdr:rowOff>95501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86628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66009</xdr:rowOff>
    </xdr:from>
    <xdr:to>
      <xdr:col>76</xdr:col>
      <xdr:colOff>165100</xdr:colOff>
      <xdr:row>57</xdr:row>
      <xdr:rowOff>167609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158736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80929</xdr:rowOff>
    </xdr:from>
    <xdr:to>
      <xdr:col>72</xdr:col>
      <xdr:colOff>38100</xdr:colOff>
      <xdr:row>58</xdr:row>
      <xdr:rowOff>11079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142789</xdr:rowOff>
    </xdr:from>
    <xdr:to>
      <xdr:col>67</xdr:col>
      <xdr:colOff>101600</xdr:colOff>
      <xdr:row>56</xdr:row>
      <xdr:rowOff>72939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89466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139027</xdr:rowOff>
    </xdr:from>
    <xdr:to>
      <xdr:col>85</xdr:col>
      <xdr:colOff>127000</xdr:colOff>
      <xdr:row>78</xdr:row>
      <xdr:rowOff>139590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12127"/>
          <a:ext cx="8382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138895</xdr:rowOff>
    </xdr:from>
    <xdr:to>
      <xdr:col>81</xdr:col>
      <xdr:colOff>50800</xdr:colOff>
      <xdr:row>78</xdr:row>
      <xdr:rowOff>139590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1995"/>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126785</xdr:rowOff>
    </xdr:from>
    <xdr:to>
      <xdr:col>76</xdr:col>
      <xdr:colOff>114300</xdr:colOff>
      <xdr:row>78</xdr:row>
      <xdr:rowOff>138895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9885"/>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126785</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99885"/>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88227</xdr:rowOff>
    </xdr:from>
    <xdr:to>
      <xdr:col>85</xdr:col>
      <xdr:colOff>177800</xdr:colOff>
      <xdr:row>79</xdr:row>
      <xdr:rowOff>18377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21208</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88790</xdr:rowOff>
    </xdr:from>
    <xdr:to>
      <xdr:col>81</xdr:col>
      <xdr:colOff>101600</xdr:colOff>
      <xdr:row>79</xdr:row>
      <xdr:rowOff>18940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10067</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24333" y="13554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88095</xdr:rowOff>
    </xdr:from>
    <xdr:to>
      <xdr:col>76</xdr:col>
      <xdr:colOff>165100</xdr:colOff>
      <xdr:row>79</xdr:row>
      <xdr:rowOff>18245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9372</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5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75985</xdr:rowOff>
    </xdr:from>
    <xdr:to>
      <xdr:col>72</xdr:col>
      <xdr:colOff>38100</xdr:colOff>
      <xdr:row>79</xdr:row>
      <xdr:rowOff>6135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168712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164691</xdr:rowOff>
    </xdr:from>
    <xdr:to>
      <xdr:col>85</xdr:col>
      <xdr:colOff>127000</xdr:colOff>
      <xdr:row>97</xdr:row>
      <xdr:rowOff>6792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23891"/>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5781</xdr:rowOff>
    </xdr:from>
    <xdr:to>
      <xdr:col>81</xdr:col>
      <xdr:colOff>50800</xdr:colOff>
      <xdr:row>97</xdr:row>
      <xdr:rowOff>6792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36431"/>
          <a:ext cx="8890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5781</xdr:rowOff>
    </xdr:from>
    <xdr:to>
      <xdr:col>76</xdr:col>
      <xdr:colOff>114300</xdr:colOff>
      <xdr:row>97</xdr:row>
      <xdr:rowOff>8772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36431"/>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8772</xdr:rowOff>
    </xdr:from>
    <xdr:to>
      <xdr:col>71</xdr:col>
      <xdr:colOff>177800</xdr:colOff>
      <xdr:row>97</xdr:row>
      <xdr:rowOff>15849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3942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113891</xdr:rowOff>
    </xdr:from>
    <xdr:to>
      <xdr:col>85</xdr:col>
      <xdr:colOff>177800</xdr:colOff>
      <xdr:row>97</xdr:row>
      <xdr:rowOff>44041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92318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127442</xdr:rowOff>
    </xdr:from>
    <xdr:to>
      <xdr:col>81</xdr:col>
      <xdr:colOff>101600</xdr:colOff>
      <xdr:row>97</xdr:row>
      <xdr:rowOff>57592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48719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126431</xdr:rowOff>
    </xdr:from>
    <xdr:to>
      <xdr:col>76</xdr:col>
      <xdr:colOff>165100</xdr:colOff>
      <xdr:row>97</xdr:row>
      <xdr:rowOff>56581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47708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129422</xdr:rowOff>
    </xdr:from>
    <xdr:to>
      <xdr:col>72</xdr:col>
      <xdr:colOff>38100</xdr:colOff>
      <xdr:row>97</xdr:row>
      <xdr:rowOff>59572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50699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136499</xdr:rowOff>
    </xdr:from>
    <xdr:to>
      <xdr:col>67</xdr:col>
      <xdr:colOff>101600</xdr:colOff>
      <xdr:row>97</xdr:row>
      <xdr:rowOff>66649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57776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ペーパーレス導入等により議会費が類似団体平均を上回った。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また、土木費についても大規模な法面工事を実施したことにより、類似団体平均を上回った。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住民の高齢化がさらに進む中で、民生費が依然と右肩上がりの状況が続いており、当分この状況が続くと思われる。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今後も全体のコスト削減に向けて、投資的経費を中心に抑制に努める。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新型コロナウイルス感染症等が前年度より緩急されたため、税収増となったことや、地方交付税の伸びや令和２年度に臨時的に行った事業があったことから実質収支額は前年度より増加した。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また、財政調整基金については、剰余金を積むことで残額が増加した。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今後は、第７次行政改革に基づき取り組みを行い、歳入の確保と経費削減に努める。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町立病院事業特別会計において赤字が生じているが、連結赤字比率はマイナスとなった。一般会計においては、前年度と比べると一般会計の実質収支の増加に伴い黒字額も</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国民健康保険特別会計においても昨年度に比べ実質収支の増加に伴い黒字額も</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％の増加となっている。今後も収入を確保し、健全な財政運営に努める。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水道事業においては経営状況の悪化から剰余額が年々減少し、黒字幅に余裕を持てない状況が迫っているため、一般会計だけでなく、特別会計における収支についても細心の注意を払っていく必要がある。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workbookViewId="0">
      <selection activeCell="BN28" sqref="BN28:BU28"/>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5654263</v>
      </c>
      <c r="BO4" s="374"/>
      <c r="BP4" s="374"/>
      <c r="BQ4" s="374"/>
      <c r="BR4" s="374"/>
      <c r="BS4" s="374"/>
      <c r="BT4" s="374"/>
      <c r="BU4" s="375"/>
      <c r="BV4" s="373">
        <v>5603708</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7.8</v>
      </c>
      <c r="CU4" s="380"/>
      <c r="CV4" s="380"/>
      <c r="CW4" s="380"/>
      <c r="CX4" s="380"/>
      <c r="CY4" s="380"/>
      <c r="CZ4" s="380"/>
      <c r="DA4" s="381"/>
      <c r="DB4" s="379">
        <v>4.4000000000000004</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5390412</v>
      </c>
      <c r="BO5" s="411"/>
      <c r="BP5" s="411"/>
      <c r="BQ5" s="411"/>
      <c r="BR5" s="411"/>
      <c r="BS5" s="411"/>
      <c r="BT5" s="411"/>
      <c r="BU5" s="412"/>
      <c r="BV5" s="410">
        <v>5461125</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90</v>
      </c>
      <c r="CU5" s="408"/>
      <c r="CV5" s="408"/>
      <c r="CW5" s="408"/>
      <c r="CX5" s="408"/>
      <c r="CY5" s="408"/>
      <c r="CZ5" s="408"/>
      <c r="DA5" s="409"/>
      <c r="DB5" s="407">
        <v>98</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263851</v>
      </c>
      <c r="BO6" s="411"/>
      <c r="BP6" s="411"/>
      <c r="BQ6" s="411"/>
      <c r="BR6" s="411"/>
      <c r="BS6" s="411"/>
      <c r="BT6" s="411"/>
      <c r="BU6" s="412"/>
      <c r="BV6" s="410">
        <v>142583</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92.8</v>
      </c>
      <c r="CU6" s="448"/>
      <c r="CV6" s="448"/>
      <c r="CW6" s="448"/>
      <c r="CX6" s="448"/>
      <c r="CY6" s="448"/>
      <c r="CZ6" s="448"/>
      <c r="DA6" s="449"/>
      <c r="DB6" s="447">
        <v>101.4</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33549</v>
      </c>
      <c r="BO7" s="411"/>
      <c r="BP7" s="411"/>
      <c r="BQ7" s="411"/>
      <c r="BR7" s="411"/>
      <c r="BS7" s="411"/>
      <c r="BT7" s="411"/>
      <c r="BU7" s="412"/>
      <c r="BV7" s="410">
        <v>19232</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2942098</v>
      </c>
      <c r="CU7" s="411"/>
      <c r="CV7" s="411"/>
      <c r="CW7" s="411"/>
      <c r="CX7" s="411"/>
      <c r="CY7" s="411"/>
      <c r="CZ7" s="411"/>
      <c r="DA7" s="412"/>
      <c r="DB7" s="410">
        <v>2794186</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230302</v>
      </c>
      <c r="BO8" s="411"/>
      <c r="BP8" s="411"/>
      <c r="BQ8" s="411"/>
      <c r="BR8" s="411"/>
      <c r="BS8" s="411"/>
      <c r="BT8" s="411"/>
      <c r="BU8" s="412"/>
      <c r="BV8" s="410">
        <v>123351</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0.33</v>
      </c>
      <c r="CU8" s="451"/>
      <c r="CV8" s="451"/>
      <c r="CW8" s="451"/>
      <c r="CX8" s="451"/>
      <c r="CY8" s="451"/>
      <c r="CZ8" s="451"/>
      <c r="DA8" s="452"/>
      <c r="DB8" s="450">
        <v>0.34</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7151</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109</v>
      </c>
      <c r="AV9" s="443"/>
      <c r="AW9" s="443"/>
      <c r="AX9" s="443"/>
      <c r="AY9" s="444" t="s">
        <v>116</v>
      </c>
      <c r="AZ9" s="445"/>
      <c r="BA9" s="445"/>
      <c r="BB9" s="445"/>
      <c r="BC9" s="445"/>
      <c r="BD9" s="445"/>
      <c r="BE9" s="445"/>
      <c r="BF9" s="445"/>
      <c r="BG9" s="445"/>
      <c r="BH9" s="445"/>
      <c r="BI9" s="445"/>
      <c r="BJ9" s="445"/>
      <c r="BK9" s="445"/>
      <c r="BL9" s="445"/>
      <c r="BM9" s="446"/>
      <c r="BN9" s="410">
        <v>106951</v>
      </c>
      <c r="BO9" s="411"/>
      <c r="BP9" s="411"/>
      <c r="BQ9" s="411"/>
      <c r="BR9" s="411"/>
      <c r="BS9" s="411"/>
      <c r="BT9" s="411"/>
      <c r="BU9" s="412"/>
      <c r="BV9" s="410">
        <v>60537</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13.9</v>
      </c>
      <c r="CU9" s="408"/>
      <c r="CV9" s="408"/>
      <c r="CW9" s="408"/>
      <c r="CX9" s="408"/>
      <c r="CY9" s="408"/>
      <c r="CZ9" s="408"/>
      <c r="DA9" s="409"/>
      <c r="DB9" s="407">
        <v>14</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7810</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0</v>
      </c>
      <c r="BO10" s="411"/>
      <c r="BP10" s="411"/>
      <c r="BQ10" s="411"/>
      <c r="BR10" s="411"/>
      <c r="BS10" s="411"/>
      <c r="BT10" s="411"/>
      <c r="BU10" s="412"/>
      <c r="BV10" s="410">
        <v>5</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x14ac:dyDescent="0.2">
      <c r="A12" s="178"/>
      <c r="B12" s="470" t="s">
        <v>131</v>
      </c>
      <c r="C12" s="471"/>
      <c r="D12" s="471"/>
      <c r="E12" s="471"/>
      <c r="F12" s="471"/>
      <c r="G12" s="471"/>
      <c r="H12" s="471"/>
      <c r="I12" s="471"/>
      <c r="J12" s="471"/>
      <c r="K12" s="472"/>
      <c r="L12" s="479" t="s">
        <v>132</v>
      </c>
      <c r="M12" s="480"/>
      <c r="N12" s="480"/>
      <c r="O12" s="480"/>
      <c r="P12" s="480"/>
      <c r="Q12" s="481"/>
      <c r="R12" s="482">
        <v>7281</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94</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7100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130</v>
      </c>
      <c r="CU12" s="451"/>
      <c r="CV12" s="451"/>
      <c r="CW12" s="451"/>
      <c r="CX12" s="451"/>
      <c r="CY12" s="451"/>
      <c r="CZ12" s="451"/>
      <c r="DA12" s="452"/>
      <c r="DB12" s="450" t="s">
        <v>130</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138</v>
      </c>
      <c r="N13" s="502"/>
      <c r="O13" s="502"/>
      <c r="P13" s="502"/>
      <c r="Q13" s="503"/>
      <c r="R13" s="494">
        <v>7053</v>
      </c>
      <c r="S13" s="495"/>
      <c r="T13" s="495"/>
      <c r="U13" s="495"/>
      <c r="V13" s="496"/>
      <c r="W13" s="426" t="s">
        <v>139</v>
      </c>
      <c r="X13" s="427"/>
      <c r="Y13" s="427"/>
      <c r="Z13" s="427"/>
      <c r="AA13" s="427"/>
      <c r="AB13" s="417"/>
      <c r="AC13" s="461">
        <v>48</v>
      </c>
      <c r="AD13" s="462"/>
      <c r="AE13" s="462"/>
      <c r="AF13" s="462"/>
      <c r="AG13" s="504"/>
      <c r="AH13" s="461">
        <v>67</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106951</v>
      </c>
      <c r="BO13" s="411"/>
      <c r="BP13" s="411"/>
      <c r="BQ13" s="411"/>
      <c r="BR13" s="411"/>
      <c r="BS13" s="411"/>
      <c r="BT13" s="411"/>
      <c r="BU13" s="412"/>
      <c r="BV13" s="410">
        <v>53442</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8</v>
      </c>
      <c r="CU13" s="408"/>
      <c r="CV13" s="408"/>
      <c r="CW13" s="408"/>
      <c r="CX13" s="408"/>
      <c r="CY13" s="408"/>
      <c r="CZ13" s="408"/>
      <c r="DA13" s="409"/>
      <c r="DB13" s="407">
        <v>8.5</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144</v>
      </c>
      <c r="M14" s="492"/>
      <c r="N14" s="492"/>
      <c r="O14" s="492"/>
      <c r="P14" s="492"/>
      <c r="Q14" s="493"/>
      <c r="R14" s="494">
        <v>7416</v>
      </c>
      <c r="S14" s="495"/>
      <c r="T14" s="495"/>
      <c r="U14" s="495"/>
      <c r="V14" s="496"/>
      <c r="W14" s="400"/>
      <c r="X14" s="401"/>
      <c r="Y14" s="401"/>
      <c r="Z14" s="401"/>
      <c r="AA14" s="401"/>
      <c r="AB14" s="390"/>
      <c r="AC14" s="497">
        <v>1.6</v>
      </c>
      <c r="AD14" s="498"/>
      <c r="AE14" s="498"/>
      <c r="AF14" s="498"/>
      <c r="AG14" s="499"/>
      <c r="AH14" s="497">
        <v>2.2000000000000002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85.1</v>
      </c>
      <c r="CU14" s="509"/>
      <c r="CV14" s="509"/>
      <c r="CW14" s="509"/>
      <c r="CX14" s="509"/>
      <c r="CY14" s="509"/>
      <c r="CZ14" s="509"/>
      <c r="DA14" s="510"/>
      <c r="DB14" s="508">
        <v>100.7</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138</v>
      </c>
      <c r="N15" s="502"/>
      <c r="O15" s="502"/>
      <c r="P15" s="502"/>
      <c r="Q15" s="503"/>
      <c r="R15" s="494">
        <v>7206</v>
      </c>
      <c r="S15" s="495"/>
      <c r="T15" s="495"/>
      <c r="U15" s="495"/>
      <c r="V15" s="496"/>
      <c r="W15" s="426" t="s">
        <v>146</v>
      </c>
      <c r="X15" s="427"/>
      <c r="Y15" s="427"/>
      <c r="Z15" s="427"/>
      <c r="AA15" s="427"/>
      <c r="AB15" s="417"/>
      <c r="AC15" s="461">
        <v>968</v>
      </c>
      <c r="AD15" s="462"/>
      <c r="AE15" s="462"/>
      <c r="AF15" s="462"/>
      <c r="AG15" s="504"/>
      <c r="AH15" s="461">
        <v>944</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801471</v>
      </c>
      <c r="BO15" s="374"/>
      <c r="BP15" s="374"/>
      <c r="BQ15" s="374"/>
      <c r="BR15" s="374"/>
      <c r="BS15" s="374"/>
      <c r="BT15" s="374"/>
      <c r="BU15" s="375"/>
      <c r="BV15" s="373">
        <v>855560</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31.7</v>
      </c>
      <c r="AD16" s="498"/>
      <c r="AE16" s="498"/>
      <c r="AF16" s="498"/>
      <c r="AG16" s="499"/>
      <c r="AH16" s="497">
        <v>31.1</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2615570</v>
      </c>
      <c r="BO16" s="411"/>
      <c r="BP16" s="411"/>
      <c r="BQ16" s="411"/>
      <c r="BR16" s="411"/>
      <c r="BS16" s="411"/>
      <c r="BT16" s="411"/>
      <c r="BU16" s="412"/>
      <c r="BV16" s="410">
        <v>2482188</v>
      </c>
      <c r="BW16" s="411"/>
      <c r="BX16" s="411"/>
      <c r="BY16" s="411"/>
      <c r="BZ16" s="411"/>
      <c r="CA16" s="411"/>
      <c r="CB16" s="411"/>
      <c r="CC16" s="412"/>
      <c r="CD16" s="191"/>
      <c r="CE16" s="524" t="s">
        <v>152</v>
      </c>
      <c r="CF16" s="524"/>
      <c r="CG16" s="524"/>
      <c r="CH16" s="524"/>
      <c r="CI16" s="524"/>
      <c r="CJ16" s="524"/>
      <c r="CK16" s="524"/>
      <c r="CL16" s="524"/>
      <c r="CM16" s="524"/>
      <c r="CN16" s="524"/>
      <c r="CO16" s="524"/>
      <c r="CP16" s="524"/>
      <c r="CQ16" s="524"/>
      <c r="CR16" s="524"/>
      <c r="CS16" s="525"/>
      <c r="CT16" s="407">
        <v>14.9</v>
      </c>
      <c r="CU16" s="408"/>
      <c r="CV16" s="408"/>
      <c r="CW16" s="408"/>
      <c r="CX16" s="408"/>
      <c r="CY16" s="408"/>
      <c r="CZ16" s="408"/>
      <c r="DA16" s="409"/>
      <c r="DB16" s="407">
        <v>26.5</v>
      </c>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2035</v>
      </c>
      <c r="AD17" s="462"/>
      <c r="AE17" s="462"/>
      <c r="AF17" s="462"/>
      <c r="AG17" s="504"/>
      <c r="AH17" s="461">
        <v>2027</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1003382</v>
      </c>
      <c r="BO17" s="411"/>
      <c r="BP17" s="411"/>
      <c r="BQ17" s="411"/>
      <c r="BR17" s="411"/>
      <c r="BS17" s="411"/>
      <c r="BT17" s="411"/>
      <c r="BU17" s="412"/>
      <c r="BV17" s="410">
        <v>1075068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5" t="s">
        <v>157</v>
      </c>
      <c r="C18" s="453"/>
      <c r="D18" s="453"/>
      <c r="E18" s="536"/>
      <c r="F18" s="536"/>
      <c r="G18" s="536"/>
      <c r="H18" s="536"/>
      <c r="I18" s="536"/>
      <c r="J18" s="536"/>
      <c r="K18" s="536"/>
      <c r="L18" s="537">
        <v>14.28</v>
      </c>
      <c r="M18" s="537"/>
      <c r="N18" s="537"/>
      <c r="O18" s="537"/>
      <c r="P18" s="537"/>
      <c r="Q18" s="537"/>
      <c r="R18" s="538"/>
      <c r="S18" s="538"/>
      <c r="T18" s="538"/>
      <c r="U18" s="538"/>
      <c r="V18" s="539"/>
      <c r="W18" s="428"/>
      <c r="X18" s="429"/>
      <c r="Y18" s="429"/>
      <c r="Z18" s="429"/>
      <c r="AA18" s="429"/>
      <c r="AB18" s="420"/>
      <c r="AC18" s="540">
        <v>66.7</v>
      </c>
      <c r="AD18" s="541"/>
      <c r="AE18" s="541"/>
      <c r="AF18" s="541"/>
      <c r="AG18" s="542"/>
      <c r="AH18" s="540">
        <v>66.7</v>
      </c>
      <c r="AI18" s="541"/>
      <c r="AJ18" s="541"/>
      <c r="AK18" s="541"/>
      <c r="AL18" s="543"/>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2714936</v>
      </c>
      <c r="BO18" s="411"/>
      <c r="BP18" s="411"/>
      <c r="BQ18" s="411"/>
      <c r="BR18" s="411"/>
      <c r="BS18" s="411"/>
      <c r="BT18" s="411"/>
      <c r="BU18" s="412"/>
      <c r="BV18" s="410">
        <v>2745460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5" t="s">
        <v>159</v>
      </c>
      <c r="C19" s="453"/>
      <c r="D19" s="453"/>
      <c r="E19" s="536"/>
      <c r="F19" s="536"/>
      <c r="G19" s="536"/>
      <c r="H19" s="536"/>
      <c r="I19" s="536"/>
      <c r="J19" s="536"/>
      <c r="K19" s="536"/>
      <c r="L19" s="544">
        <v>501</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3638426</v>
      </c>
      <c r="BO19" s="411"/>
      <c r="BP19" s="411"/>
      <c r="BQ19" s="411"/>
      <c r="BR19" s="411"/>
      <c r="BS19" s="411"/>
      <c r="BT19" s="411"/>
      <c r="BU19" s="412"/>
      <c r="BV19" s="410">
        <v>3524947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5" t="s">
        <v>161</v>
      </c>
      <c r="C20" s="453"/>
      <c r="D20" s="453"/>
      <c r="E20" s="536"/>
      <c r="F20" s="536"/>
      <c r="G20" s="536"/>
      <c r="H20" s="536"/>
      <c r="I20" s="536"/>
      <c r="J20" s="536"/>
      <c r="K20" s="536"/>
      <c r="L20" s="544">
        <v>3210</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26" t="s">
        <v>162</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5830764</v>
      </c>
      <c r="BO22" s="374"/>
      <c r="BP22" s="374"/>
      <c r="BQ22" s="374"/>
      <c r="BR22" s="374"/>
      <c r="BS22" s="374"/>
      <c r="BT22" s="374"/>
      <c r="BU22" s="375"/>
      <c r="BV22" s="373">
        <v>5948585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4475509</v>
      </c>
      <c r="BO23" s="411"/>
      <c r="BP23" s="411"/>
      <c r="BQ23" s="411"/>
      <c r="BR23" s="411"/>
      <c r="BS23" s="411"/>
      <c r="BT23" s="411"/>
      <c r="BU23" s="412"/>
      <c r="BV23" s="410">
        <v>4553932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171</v>
      </c>
      <c r="F24" s="440"/>
      <c r="G24" s="440"/>
      <c r="H24" s="440"/>
      <c r="I24" s="440"/>
      <c r="J24" s="440"/>
      <c r="K24" s="441"/>
      <c r="L24" s="461">
        <v>1</v>
      </c>
      <c r="M24" s="462"/>
      <c r="N24" s="462"/>
      <c r="O24" s="462"/>
      <c r="P24" s="504"/>
      <c r="Q24" s="461">
        <v>6340</v>
      </c>
      <c r="R24" s="462"/>
      <c r="S24" s="462"/>
      <c r="T24" s="462"/>
      <c r="U24" s="462"/>
      <c r="V24" s="504"/>
      <c r="W24" s="556"/>
      <c r="X24" s="557"/>
      <c r="Y24" s="558"/>
      <c r="Z24" s="460" t="s">
        <v>172</v>
      </c>
      <c r="AA24" s="440"/>
      <c r="AB24" s="440"/>
      <c r="AC24" s="440"/>
      <c r="AD24" s="440"/>
      <c r="AE24" s="440"/>
      <c r="AF24" s="440"/>
      <c r="AG24" s="441"/>
      <c r="AH24" s="461">
        <v>91</v>
      </c>
      <c r="AI24" s="462"/>
      <c r="AJ24" s="462"/>
      <c r="AK24" s="462"/>
      <c r="AL24" s="504"/>
      <c r="AM24" s="461">
        <v>262262</v>
      </c>
      <c r="AN24" s="462"/>
      <c r="AO24" s="462"/>
      <c r="AP24" s="462"/>
      <c r="AQ24" s="462"/>
      <c r="AR24" s="504"/>
      <c r="AS24" s="461">
        <v>2882</v>
      </c>
      <c r="AT24" s="462"/>
      <c r="AU24" s="462"/>
      <c r="AV24" s="462"/>
      <c r="AW24" s="462"/>
      <c r="AX24" s="463"/>
      <c r="AY24" s="529" t="s">
        <v>173</v>
      </c>
      <c r="AZ24" s="530"/>
      <c r="BA24" s="530"/>
      <c r="BB24" s="530"/>
      <c r="BC24" s="530"/>
      <c r="BD24" s="530"/>
      <c r="BE24" s="530"/>
      <c r="BF24" s="530"/>
      <c r="BG24" s="530"/>
      <c r="BH24" s="530"/>
      <c r="BI24" s="530"/>
      <c r="BJ24" s="530"/>
      <c r="BK24" s="530"/>
      <c r="BL24" s="530"/>
      <c r="BM24" s="531"/>
      <c r="BN24" s="410">
        <v>4183104</v>
      </c>
      <c r="BO24" s="411"/>
      <c r="BP24" s="411"/>
      <c r="BQ24" s="411"/>
      <c r="BR24" s="411"/>
      <c r="BS24" s="411"/>
      <c r="BT24" s="411"/>
      <c r="BU24" s="412"/>
      <c r="BV24" s="410">
        <v>4222471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174</v>
      </c>
      <c r="F25" s="440"/>
      <c r="G25" s="440"/>
      <c r="H25" s="440"/>
      <c r="I25" s="440"/>
      <c r="J25" s="440"/>
      <c r="K25" s="441"/>
      <c r="L25" s="461">
        <v>1</v>
      </c>
      <c r="M25" s="462"/>
      <c r="N25" s="462"/>
      <c r="O25" s="462"/>
      <c r="P25" s="504"/>
      <c r="Q25" s="461">
        <v>5460</v>
      </c>
      <c r="R25" s="462"/>
      <c r="S25" s="462"/>
      <c r="T25" s="462"/>
      <c r="U25" s="462"/>
      <c r="V25" s="504"/>
      <c r="W25" s="556"/>
      <c r="X25" s="557"/>
      <c r="Y25" s="558"/>
      <c r="Z25" s="460" t="s">
        <v>175</v>
      </c>
      <c r="AA25" s="440"/>
      <c r="AB25" s="440"/>
      <c r="AC25" s="440"/>
      <c r="AD25" s="440"/>
      <c r="AE25" s="440"/>
      <c r="AF25" s="440"/>
      <c r="AG25" s="441"/>
      <c r="AH25" s="461" t="s">
        <v>176</v>
      </c>
      <c r="AI25" s="462"/>
      <c r="AJ25" s="462"/>
      <c r="AK25" s="462"/>
      <c r="AL25" s="504"/>
      <c r="AM25" s="461" t="s">
        <v>130</v>
      </c>
      <c r="AN25" s="462"/>
      <c r="AO25" s="462"/>
      <c r="AP25" s="462"/>
      <c r="AQ25" s="462"/>
      <c r="AR25" s="504"/>
      <c r="AS25" s="461" t="s">
        <v>176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1525225</v>
      </c>
      <c r="BO25" s="374"/>
      <c r="BP25" s="374"/>
      <c r="BQ25" s="374"/>
      <c r="BR25" s="374"/>
      <c r="BS25" s="374"/>
      <c r="BT25" s="374"/>
      <c r="BU25" s="375"/>
      <c r="BV25" s="373">
        <v>1638541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178</v>
      </c>
      <c r="F26" s="440"/>
      <c r="G26" s="440"/>
      <c r="H26" s="440"/>
      <c r="I26" s="440"/>
      <c r="J26" s="440"/>
      <c r="K26" s="441"/>
      <c r="L26" s="461">
        <v>1</v>
      </c>
      <c r="M26" s="462"/>
      <c r="N26" s="462"/>
      <c r="O26" s="462"/>
      <c r="P26" s="504"/>
      <c r="Q26" s="461">
        <v>5210</v>
      </c>
      <c r="R26" s="462"/>
      <c r="S26" s="462"/>
      <c r="T26" s="462"/>
      <c r="U26" s="462"/>
      <c r="V26" s="504"/>
      <c r="W26" s="556"/>
      <c r="X26" s="557"/>
      <c r="Y26" s="558"/>
      <c r="Z26" s="460" t="s">
        <v>179</v>
      </c>
      <c r="AA26" s="562"/>
      <c r="AB26" s="562"/>
      <c r="AC26" s="562"/>
      <c r="AD26" s="562"/>
      <c r="AE26" s="562"/>
      <c r="AF26" s="562"/>
      <c r="AG26" s="563"/>
      <c r="AH26" s="461">
        <v>4</v>
      </c>
      <c r="AI26" s="462"/>
      <c r="AJ26" s="462"/>
      <c r="AK26" s="462"/>
      <c r="AL26" s="504"/>
      <c r="AM26" s="461">
        <v>9984</v>
      </c>
      <c r="AN26" s="462"/>
      <c r="AO26" s="462"/>
      <c r="AP26" s="462"/>
      <c r="AQ26" s="462"/>
      <c r="AR26" s="504"/>
      <c r="AS26" s="461">
        <v>2496</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130</v>
      </c>
      <c r="BO26" s="411"/>
      <c r="BP26" s="411"/>
      <c r="BQ26" s="411"/>
      <c r="BR26" s="411"/>
      <c r="BS26" s="411"/>
      <c r="BT26" s="411"/>
      <c r="BU26" s="412"/>
      <c r="BV26" s="410" t="s">
        <v>130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181</v>
      </c>
      <c r="F27" s="440"/>
      <c r="G27" s="440"/>
      <c r="H27" s="440"/>
      <c r="I27" s="440"/>
      <c r="J27" s="440"/>
      <c r="K27" s="441"/>
      <c r="L27" s="461">
        <v>1</v>
      </c>
      <c r="M27" s="462"/>
      <c r="N27" s="462"/>
      <c r="O27" s="462"/>
      <c r="P27" s="504"/>
      <c r="Q27" s="461">
        <v>2830</v>
      </c>
      <c r="R27" s="462"/>
      <c r="S27" s="462"/>
      <c r="T27" s="462"/>
      <c r="U27" s="462"/>
      <c r="V27" s="504"/>
      <c r="W27" s="556"/>
      <c r="X27" s="557"/>
      <c r="Y27" s="558"/>
      <c r="Z27" s="460" t="s">
        <v>182</v>
      </c>
      <c r="AA27" s="440"/>
      <c r="AB27" s="440"/>
      <c r="AC27" s="440"/>
      <c r="AD27" s="440"/>
      <c r="AE27" s="440"/>
      <c r="AF27" s="440"/>
      <c r="AG27" s="441"/>
      <c r="AH27" s="461">
        <v>8</v>
      </c>
      <c r="AI27" s="462"/>
      <c r="AJ27" s="462"/>
      <c r="AK27" s="462"/>
      <c r="AL27" s="504"/>
      <c r="AM27" s="461">
        <v>22944</v>
      </c>
      <c r="AN27" s="462"/>
      <c r="AO27" s="462"/>
      <c r="AP27" s="462"/>
      <c r="AQ27" s="462"/>
      <c r="AR27" s="504"/>
      <c r="AS27" s="461">
        <v>2868</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32" t="s">
        <v>176</v>
      </c>
      <c r="BO27" s="533"/>
      <c r="BP27" s="533"/>
      <c r="BQ27" s="533"/>
      <c r="BR27" s="533"/>
      <c r="BS27" s="533"/>
      <c r="BT27" s="533"/>
      <c r="BU27" s="534"/>
      <c r="BV27" s="532" t="s">
        <v>184</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185</v>
      </c>
      <c r="F28" s="440"/>
      <c r="G28" s="440"/>
      <c r="H28" s="440"/>
      <c r="I28" s="440"/>
      <c r="J28" s="440"/>
      <c r="K28" s="441"/>
      <c r="L28" s="461">
        <v>1</v>
      </c>
      <c r="M28" s="462"/>
      <c r="N28" s="462"/>
      <c r="O28" s="462"/>
      <c r="P28" s="504"/>
      <c r="Q28" s="461">
        <v>2410</v>
      </c>
      <c r="R28" s="462"/>
      <c r="S28" s="462"/>
      <c r="T28" s="462"/>
      <c r="U28" s="462"/>
      <c r="V28" s="504"/>
      <c r="W28" s="556"/>
      <c r="X28" s="557"/>
      <c r="Y28" s="558"/>
      <c r="Z28" s="460" t="s">
        <v>186</v>
      </c>
      <c r="AA28" s="440"/>
      <c r="AB28" s="440"/>
      <c r="AC28" s="440"/>
      <c r="AD28" s="440"/>
      <c r="AE28" s="440"/>
      <c r="AF28" s="440"/>
      <c r="AG28" s="441"/>
      <c r="AH28" s="461" t="s">
        <v>176</v>
      </c>
      <c r="AI28" s="462"/>
      <c r="AJ28" s="462"/>
      <c r="AK28" s="462"/>
      <c r="AL28" s="504"/>
      <c r="AM28" s="461" t="s">
        <v>130</v>
      </c>
      <c r="AN28" s="462"/>
      <c r="AO28" s="462"/>
      <c r="AP28" s="462"/>
      <c r="AQ28" s="462"/>
      <c r="AR28" s="504"/>
      <c r="AS28" s="461" t="s">
        <v>130</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849292</v>
      </c>
      <c r="BO28" s="374"/>
      <c r="BP28" s="374"/>
      <c r="BQ28" s="374"/>
      <c r="BR28" s="374"/>
      <c r="BS28" s="374"/>
      <c r="BT28" s="374"/>
      <c r="BU28" s="375"/>
      <c r="BV28" s="373">
        <v>779292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188</v>
      </c>
      <c r="F29" s="440"/>
      <c r="G29" s="440"/>
      <c r="H29" s="440"/>
      <c r="I29" s="440"/>
      <c r="J29" s="440"/>
      <c r="K29" s="441"/>
      <c r="L29" s="461">
        <v>10</v>
      </c>
      <c r="M29" s="462"/>
      <c r="N29" s="462"/>
      <c r="O29" s="462"/>
      <c r="P29" s="504"/>
      <c r="Q29" s="461">
        <v>2250</v>
      </c>
      <c r="R29" s="462"/>
      <c r="S29" s="462"/>
      <c r="T29" s="462"/>
      <c r="U29" s="462"/>
      <c r="V29" s="504"/>
      <c r="W29" s="559"/>
      <c r="X29" s="560"/>
      <c r="Y29" s="561"/>
      <c r="Z29" s="460" t="s">
        <v>189</v>
      </c>
      <c r="AA29" s="440"/>
      <c r="AB29" s="440"/>
      <c r="AC29" s="440"/>
      <c r="AD29" s="440"/>
      <c r="AE29" s="440"/>
      <c r="AF29" s="440"/>
      <c r="AG29" s="441"/>
      <c r="AH29" s="461">
        <v>99</v>
      </c>
      <c r="AI29" s="462"/>
      <c r="AJ29" s="462"/>
      <c r="AK29" s="462"/>
      <c r="AL29" s="504"/>
      <c r="AM29" s="461">
        <v>285206</v>
      </c>
      <c r="AN29" s="462"/>
      <c r="AO29" s="462"/>
      <c r="AP29" s="462"/>
      <c r="AQ29" s="462"/>
      <c r="AR29" s="504"/>
      <c r="AS29" s="461">
        <v>2881</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100010</v>
      </c>
      <c r="BO29" s="411"/>
      <c r="BP29" s="411"/>
      <c r="BQ29" s="411"/>
      <c r="BR29" s="411"/>
      <c r="BS29" s="411"/>
      <c r="BT29" s="411"/>
      <c r="BU29" s="412"/>
      <c r="BV29" s="410">
        <v>10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40">
        <v>96</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938982</v>
      </c>
      <c r="BO30" s="533"/>
      <c r="BP30" s="533"/>
      <c r="BQ30" s="533"/>
      <c r="BR30" s="533"/>
      <c r="BS30" s="533"/>
      <c r="BT30" s="533"/>
      <c r="BU30" s="534"/>
      <c r="BV30" s="532">
        <v>639851</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198</v>
      </c>
      <c r="D33" s="434"/>
      <c r="E33" s="399" t="s">
        <v>199</v>
      </c>
      <c r="F33" s="399"/>
      <c r="G33" s="399"/>
      <c r="H33" s="399"/>
      <c r="I33" s="399"/>
      <c r="J33" s="399"/>
      <c r="K33" s="399"/>
      <c r="L33" s="399"/>
      <c r="M33" s="399"/>
      <c r="N33" s="399"/>
      <c r="O33" s="399"/>
      <c r="P33" s="399"/>
      <c r="Q33" s="399"/>
      <c r="R33" s="399"/>
      <c r="S33" s="399"/>
      <c r="T33" s="203"/>
      <c r="U33" s="434" t="s">
        <v>200</v>
      </c>
      <c r="V33" s="434"/>
      <c r="W33" s="399" t="s">
        <v>201</v>
      </c>
      <c r="X33" s="399"/>
      <c r="Y33" s="399"/>
      <c r="Z33" s="399"/>
      <c r="AA33" s="399"/>
      <c r="AB33" s="399"/>
      <c r="AC33" s="399"/>
      <c r="AD33" s="399"/>
      <c r="AE33" s="399"/>
      <c r="AF33" s="399"/>
      <c r="AG33" s="399"/>
      <c r="AH33" s="399"/>
      <c r="AI33" s="399"/>
      <c r="AJ33" s="399"/>
      <c r="AK33" s="399"/>
      <c r="AL33" s="203"/>
      <c r="AM33" s="434" t="s">
        <v>200</v>
      </c>
      <c r="AN33" s="434"/>
      <c r="AO33" s="399" t="s">
        <v>201</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200</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小竹町国民健康保険特別会計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小竹町立病院事業特別会計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小竹町農業集落排水事業特別会計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福岡県市町村消防団員等公務災害補償組合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小竹町土地開発公社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2">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小竹町後期高齢者医療特別会計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5</v>
      </c>
      <c r="AN35" s="600"/>
      <c r="AO35" s="601" t="str">
        <f>IF('各会計、関係団体の財政状況及び健全化判断比率'!B31="","",'各会計、関係団体の財政状況及び健全化判断比率'!B31)</f>
        <v>小竹町水道事業特別会計</v>
      </c>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小竹町公共下水道事業特別会計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福岡県自治会館管理組合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宮若市外二町じん芥処理施設組合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直方・鞍手広域市町村圏事務組合（一般会計）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直方・鞍手広域市町村圏事務組合（休日等急患センター事業特別会計）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直方・鞍手広域市町村圏事務組合（消防事業特別会計）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ふくおか県央環境施設組合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福岡県自治振興組合（一般会計）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福岡県自治振興組合（公文書館事業特別会計）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福岡県介護保険広域連合（一般会計）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row r="54" spans="5:113" x14ac:dyDescent="0.2"/>
    <row r="55" spans="5:113" x14ac:dyDescent="0.2"/>
    <row r="56" spans="5:113" x14ac:dyDescent="0.2"/>
  </sheetData>
  <sheetProtection algorithmName="SHA-512" hashValue="f5YGHVXGSB47QvKvjjTP9r7kXZNVrGqPMbB8jpIFgGuMpbtI1bF72F3gsZx+YuRMEGum4ykJ4O7l6wSI/O12vA==" saltValue="brGcM2UHUMeAtnYuWgUD7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SheetLayoutView="100" workbookViewId="0">
      <selection activeCell="I36" sqref="I36"/>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79" t="s">
        <v>569</v>
      </c>
      <c r="D34" s="1179"/>
      <c r="E34" s="1180"/>
      <c r="F34" s="32" t="s">
        <v>570</v>
      </c>
      <c r="G34" s="33" t="s">
        <v>571</v>
      </c>
      <c r="H34" s="33" t="s">
        <v>572</v>
      </c>
      <c r="I34" s="33" t="s">
        <v>573</v>
      </c>
      <c r="J34" s="34" t="s">
        <v>574</v>
      </c>
      <c r="K34" s="22"/>
      <c r="L34" s="22"/>
      <c r="M34" s="22"/>
      <c r="N34" s="22"/>
      <c r="O34" s="22"/>
      <c r="P34" s="22"/>
    </row>
    <row r="35" spans="1:16" ht="39" customHeight="1" x14ac:dyDescent="0.2">
      <c r="A35" s="22"/>
      <c r="B35" s="35"/>
      <c r="C35" s="1173" t="s">
        <v>575</v>
      </c>
      <c r="D35" s="1174"/>
      <c r="E35" s="1175"/>
      <c r="F35" s="36">
        <v>4.3899999999999997</v>
      </c>
      <c r="G35" s="37">
        <v>5.79</v>
      </c>
      <c r="H35" s="37">
        <v>2.35</v>
      </c>
      <c r="I35" s="37">
        <v>4.41</v>
      </c>
      <c r="J35" s="38">
        <v>7.82</v>
      </c>
      <c r="K35" s="22"/>
      <c r="L35" s="22"/>
      <c r="M35" s="22"/>
      <c r="N35" s="22"/>
      <c r="O35" s="22"/>
      <c r="P35" s="22"/>
    </row>
    <row r="36" spans="1:16" ht="39" customHeight="1" x14ac:dyDescent="0.2">
      <c r="A36" s="22"/>
      <c r="B36" s="35"/>
      <c r="C36" s="1173" t="s">
        <v>576</v>
      </c>
      <c r="D36" s="1174"/>
      <c r="E36" s="1175"/>
      <c r="F36" s="36">
        <v>1.61</v>
      </c>
      <c r="G36" s="37">
        <v>1.19</v>
      </c>
      <c r="H36" s="37">
        <v>0.89</v>
      </c>
      <c r="I36" s="37">
        <v>2.79</v>
      </c>
      <c r="J36" s="38">
        <v>4.58</v>
      </c>
      <c r="K36" s="22"/>
      <c r="L36" s="22"/>
      <c r="M36" s="22"/>
      <c r="N36" s="22"/>
      <c r="O36" s="22"/>
      <c r="P36" s="22"/>
    </row>
    <row r="37" spans="1:16" ht="39" customHeight="1" x14ac:dyDescent="0.2">
      <c r="A37" s="22"/>
      <c r="B37" s="35"/>
      <c r="C37" s="1173" t="s">
        <v>577</v>
      </c>
      <c r="D37" s="1174"/>
      <c r="E37" s="1175"/>
      <c r="F37" s="36">
        <v>5.0199999999999996</v>
      </c>
      <c r="G37" s="37">
        <v>4.47</v>
      </c>
      <c r="H37" s="37">
        <v>4.03</v>
      </c>
      <c r="I37" s="37">
        <v>4.4000000000000004</v>
      </c>
      <c r="J37" s="38">
        <v>3.69</v>
      </c>
      <c r="K37" s="22"/>
      <c r="L37" s="22"/>
      <c r="M37" s="22"/>
      <c r="N37" s="22"/>
      <c r="O37" s="22"/>
      <c r="P37" s="22"/>
    </row>
    <row r="38" spans="1:16" ht="39" customHeight="1" x14ac:dyDescent="0.2">
      <c r="A38" s="22"/>
      <c r="B38" s="35"/>
      <c r="C38" s="1173" t="s">
        <v>578</v>
      </c>
      <c r="D38" s="1174"/>
      <c r="E38" s="1175"/>
      <c r="F38" s="36">
        <v>0.01</v>
      </c>
      <c r="G38" s="37">
        <v>0.01</v>
      </c>
      <c r="H38" s="37">
        <v>0.02</v>
      </c>
      <c r="I38" s="37">
        <v>0.01</v>
      </c>
      <c r="J38" s="38">
        <v>0.01</v>
      </c>
      <c r="K38" s="22"/>
      <c r="L38" s="22"/>
      <c r="M38" s="22"/>
      <c r="N38" s="22"/>
      <c r="O38" s="22"/>
      <c r="P38" s="22"/>
    </row>
    <row r="39" spans="1:16" ht="39" customHeight="1" x14ac:dyDescent="0.2">
      <c r="A39" s="22"/>
      <c r="B39" s="35"/>
      <c r="C39" s="1173" t="s">
        <v>579</v>
      </c>
      <c r="D39" s="1174"/>
      <c r="E39" s="1175"/>
      <c r="F39" s="36">
        <v>0</v>
      </c>
      <c r="G39" s="37">
        <v>0</v>
      </c>
      <c r="H39" s="37">
        <v>0</v>
      </c>
      <c r="I39" s="37">
        <v>0</v>
      </c>
      <c r="J39" s="38">
        <v>0</v>
      </c>
      <c r="K39" s="22"/>
      <c r="L39" s="22"/>
      <c r="M39" s="22"/>
      <c r="N39" s="22"/>
      <c r="O39" s="22"/>
      <c r="P39" s="22"/>
    </row>
    <row r="40" spans="1:16" ht="39" customHeight="1" x14ac:dyDescent="0.2">
      <c r="A40" s="22"/>
      <c r="B40" s="35"/>
      <c r="C40" s="1173" t="s">
        <v>580</v>
      </c>
      <c r="D40" s="1174"/>
      <c r="E40" s="1175"/>
      <c r="F40" s="36">
        <v>0</v>
      </c>
      <c r="G40" s="37">
        <v>0</v>
      </c>
      <c r="H40" s="37">
        <v>0</v>
      </c>
      <c r="I40" s="37">
        <v>0</v>
      </c>
      <c r="J40" s="38">
        <v>0</v>
      </c>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581</v>
      </c>
      <c r="D42" s="1174"/>
      <c r="E42" s="1175"/>
      <c r="F42" s="36" t="s">
        <v>521</v>
      </c>
      <c r="G42" s="37" t="s">
        <v>521</v>
      </c>
      <c r="H42" s="37" t="s">
        <v>521</v>
      </c>
      <c r="I42" s="37" t="s">
        <v>521</v>
      </c>
      <c r="J42" s="38" t="s">
        <v>521</v>
      </c>
      <c r="K42" s="22"/>
      <c r="L42" s="22"/>
      <c r="M42" s="22"/>
      <c r="N42" s="22"/>
      <c r="O42" s="22"/>
      <c r="P42" s="22"/>
    </row>
    <row r="43" spans="1:16" ht="39" customHeight="1" thickBot="1" x14ac:dyDescent="0.25">
      <c r="A43" s="22"/>
      <c r="B43" s="40"/>
      <c r="C43" s="1176" t="s">
        <v>582</v>
      </c>
      <c r="D43" s="1177"/>
      <c r="E43" s="1178"/>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RQicL6W4a89znJJBSsYbbdZbSV4LM1g4Pfcv2ML43+GXovP3l2sGw95rgo9BkKtkmDk8e8A8KIYNukxIGfozA==" saltValue="lvxQWXttsqKTCe56N2Yy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election activeCell="O59" sqref="O5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507</v>
      </c>
      <c r="L45" s="60">
        <v>513</v>
      </c>
      <c r="M45" s="60">
        <v>504</v>
      </c>
      <c r="N45" s="60">
        <v>494</v>
      </c>
      <c r="O45" s="61">
        <v>506</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521</v>
      </c>
      <c r="L46" s="64" t="s">
        <v>521</v>
      </c>
      <c r="M46" s="64" t="s">
        <v>521</v>
      </c>
      <c r="N46" s="64" t="s">
        <v>521</v>
      </c>
      <c r="O46" s="65" t="s">
        <v>521</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521</v>
      </c>
      <c r="L47" s="64" t="s">
        <v>521</v>
      </c>
      <c r="M47" s="64" t="s">
        <v>521</v>
      </c>
      <c r="N47" s="64" t="s">
        <v>521</v>
      </c>
      <c r="O47" s="65" t="s">
        <v>521</v>
      </c>
      <c r="P47" s="48"/>
      <c r="Q47" s="48"/>
      <c r="R47" s="48"/>
      <c r="S47" s="48"/>
      <c r="T47" s="48"/>
      <c r="U47" s="48"/>
    </row>
    <row r="48" spans="1:21" ht="30.75" customHeight="1" x14ac:dyDescent="0.2">
      <c r="A48" s="48"/>
      <c r="B48" s="1183"/>
      <c r="C48" s="1184"/>
      <c r="D48" s="62"/>
      <c r="E48" s="1189" t="s">
        <v>15</v>
      </c>
      <c r="F48" s="1189"/>
      <c r="G48" s="1189"/>
      <c r="H48" s="1189"/>
      <c r="I48" s="1189"/>
      <c r="J48" s="1190"/>
      <c r="K48" s="63">
        <v>70</v>
      </c>
      <c r="L48" s="64">
        <v>72</v>
      </c>
      <c r="M48" s="64">
        <v>77</v>
      </c>
      <c r="N48" s="64">
        <v>78</v>
      </c>
      <c r="O48" s="65">
        <v>89</v>
      </c>
      <c r="P48" s="48"/>
      <c r="Q48" s="48"/>
      <c r="R48" s="48"/>
      <c r="S48" s="48"/>
      <c r="T48" s="48"/>
      <c r="U48" s="48"/>
    </row>
    <row r="49" spans="1:21" ht="30.75" customHeight="1" x14ac:dyDescent="0.2">
      <c r="A49" s="48"/>
      <c r="B49" s="1183"/>
      <c r="C49" s="1184"/>
      <c r="D49" s="62"/>
      <c r="E49" s="1189" t="s">
        <v>16</v>
      </c>
      <c r="F49" s="1189"/>
      <c r="G49" s="1189"/>
      <c r="H49" s="1189"/>
      <c r="I49" s="1189"/>
      <c r="J49" s="1190"/>
      <c r="K49" s="63">
        <v>68</v>
      </c>
      <c r="L49" s="64">
        <v>41</v>
      </c>
      <c r="M49" s="64">
        <v>33</v>
      </c>
      <c r="N49" s="64">
        <v>20</v>
      </c>
      <c r="O49" s="65">
        <v>3</v>
      </c>
      <c r="P49" s="48"/>
      <c r="Q49" s="48"/>
      <c r="R49" s="48"/>
      <c r="S49" s="48"/>
      <c r="T49" s="48"/>
      <c r="U49" s="48"/>
    </row>
    <row r="50" spans="1:21" ht="30.75" customHeight="1" x14ac:dyDescent="0.2">
      <c r="A50" s="48"/>
      <c r="B50" s="1183"/>
      <c r="C50" s="1184"/>
      <c r="D50" s="62"/>
      <c r="E50" s="1189" t="s">
        <v>17</v>
      </c>
      <c r="F50" s="1189"/>
      <c r="G50" s="1189"/>
      <c r="H50" s="1189"/>
      <c r="I50" s="1189"/>
      <c r="J50" s="1190"/>
      <c r="K50" s="63" t="s">
        <v>521</v>
      </c>
      <c r="L50" s="64" t="s">
        <v>521</v>
      </c>
      <c r="M50" s="64" t="s">
        <v>521</v>
      </c>
      <c r="N50" s="64" t="s">
        <v>521</v>
      </c>
      <c r="O50" s="65" t="s">
        <v>521</v>
      </c>
      <c r="P50" s="48"/>
      <c r="Q50" s="48"/>
      <c r="R50" s="48"/>
      <c r="S50" s="48"/>
      <c r="T50" s="48"/>
      <c r="U50" s="48"/>
    </row>
    <row r="51" spans="1:21" ht="30.75" customHeight="1" x14ac:dyDescent="0.2">
      <c r="A51" s="48"/>
      <c r="B51" s="1185"/>
      <c r="C51" s="1186"/>
      <c r="D51" s="66"/>
      <c r="E51" s="1189" t="s">
        <v>18</v>
      </c>
      <c r="F51" s="1189"/>
      <c r="G51" s="1189"/>
      <c r="H51" s="1189"/>
      <c r="I51" s="1189"/>
      <c r="J51" s="1190"/>
      <c r="K51" s="63">
        <v>0</v>
      </c>
      <c r="L51" s="64">
        <v>0</v>
      </c>
      <c r="M51" s="64">
        <v>0</v>
      </c>
      <c r="N51" s="64" t="s">
        <v>521</v>
      </c>
      <c r="O51" s="65" t="s">
        <v>521</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413</v>
      </c>
      <c r="L52" s="64">
        <v>414</v>
      </c>
      <c r="M52" s="64">
        <v>417</v>
      </c>
      <c r="N52" s="64">
        <v>414</v>
      </c>
      <c r="O52" s="65">
        <v>400</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232</v>
      </c>
      <c r="L53" s="69">
        <v>212</v>
      </c>
      <c r="M53" s="69">
        <v>197</v>
      </c>
      <c r="N53" s="69">
        <v>178</v>
      </c>
      <c r="O53" s="70">
        <v>198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197" t="s">
        <v>25</v>
      </c>
      <c r="C57" s="1198"/>
      <c r="D57" s="1201" t="s">
        <v>26</v>
      </c>
      <c r="E57" s="1202"/>
      <c r="F57" s="1202"/>
      <c r="G57" s="1202"/>
      <c r="H57" s="1202"/>
      <c r="I57" s="1202"/>
      <c r="J57" s="1203"/>
      <c r="K57" s="83" t="s">
        <v>612</v>
      </c>
      <c r="L57" s="84" t="s">
        <v>612</v>
      </c>
      <c r="M57" s="84" t="s">
        <v>612</v>
      </c>
      <c r="N57" s="84" t="s">
        <v>612</v>
      </c>
      <c r="O57" s="85" t="s">
        <v>612</v>
      </c>
    </row>
    <row r="58" spans="1:21" ht="31.5" customHeight="1" thickBot="1" x14ac:dyDescent="0.25">
      <c r="B58" s="1199"/>
      <c r="C58" s="1200"/>
      <c r="D58" s="1204" t="s">
        <v>27</v>
      </c>
      <c r="E58" s="1205"/>
      <c r="F58" s="1205"/>
      <c r="G58" s="1205"/>
      <c r="H58" s="1205"/>
      <c r="I58" s="1205"/>
      <c r="J58" s="1206"/>
      <c r="K58" s="86" t="s">
        <v>612</v>
      </c>
      <c r="L58" s="87" t="s">
        <v>612</v>
      </c>
      <c r="M58" s="87" t="s">
        <v>612</v>
      </c>
      <c r="N58" s="87" t="s">
        <v>612</v>
      </c>
      <c r="O58" s="88" t="s">
        <v>612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5tkM5JtRK91iW9wCCKBbYt1mIq+q3MHCteqkj3c9lzJsDMDmYgqRmy0w2reGW+j5gsb9icQb/8pcSc/+RItpA==" saltValue="ljCGtkCpolv8w3+XOya1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SheetLayoutView="100" workbookViewId="0">
      <selection activeCell="DQ8" sqref="DQ8:DU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07" t="s">
        <v>30</v>
      </c>
      <c r="C41" s="1208"/>
      <c r="D41" s="102"/>
      <c r="E41" s="1213" t="s">
        <v>31</v>
      </c>
      <c r="F41" s="1213"/>
      <c r="G41" s="1213"/>
      <c r="H41" s="1214"/>
      <c r="I41" s="358">
        <v>4946</v>
      </c>
      <c r="J41" s="359">
        <v>4947</v>
      </c>
      <c r="K41" s="359">
        <v>5948</v>
      </c>
      <c r="L41" s="359">
        <v>5949</v>
      </c>
      <c r="M41" s="360">
        <v>5831</v>
      </c>
    </row>
    <row r="42" spans="2:13" ht="27.75" customHeight="1" x14ac:dyDescent="0.2">
      <c r="B42" s="1209"/>
      <c r="C42" s="1210"/>
      <c r="D42" s="103"/>
      <c r="E42" s="1215" t="s">
        <v>32</v>
      </c>
      <c r="F42" s="1215"/>
      <c r="G42" s="1215"/>
      <c r="H42" s="1216"/>
      <c r="I42" s="361">
        <v>250</v>
      </c>
      <c r="J42" s="362">
        <v>1373</v>
      </c>
      <c r="K42" s="362">
        <v>187</v>
      </c>
      <c r="L42" s="362">
        <v>128</v>
      </c>
      <c r="M42" s="363">
        <v>128</v>
      </c>
    </row>
    <row r="43" spans="2:13" ht="27.75" customHeight="1" x14ac:dyDescent="0.2">
      <c r="B43" s="1209"/>
      <c r="C43" s="1210"/>
      <c r="D43" s="103"/>
      <c r="E43" s="1215" t="s">
        <v>33</v>
      </c>
      <c r="F43" s="1215"/>
      <c r="G43" s="1215"/>
      <c r="H43" s="1216"/>
      <c r="I43" s="361">
        <v>1447</v>
      </c>
      <c r="J43" s="362">
        <v>1566</v>
      </c>
      <c r="K43" s="362">
        <v>1659</v>
      </c>
      <c r="L43" s="362">
        <v>1836</v>
      </c>
      <c r="M43" s="363">
        <v>2041</v>
      </c>
    </row>
    <row r="44" spans="2:13" ht="27.75" customHeight="1" x14ac:dyDescent="0.2">
      <c r="B44" s="1209"/>
      <c r="C44" s="1210"/>
      <c r="D44" s="103"/>
      <c r="E44" s="1215" t="s">
        <v>34</v>
      </c>
      <c r="F44" s="1215"/>
      <c r="G44" s="1215"/>
      <c r="H44" s="1216"/>
      <c r="I44" s="361">
        <v>99</v>
      </c>
      <c r="J44" s="362">
        <v>60</v>
      </c>
      <c r="K44" s="362">
        <v>28</v>
      </c>
      <c r="L44" s="362">
        <v>8</v>
      </c>
      <c r="M44" s="363">
        <v>4</v>
      </c>
    </row>
    <row r="45" spans="2:13" ht="27.75" customHeight="1" x14ac:dyDescent="0.2">
      <c r="B45" s="1209"/>
      <c r="C45" s="1210"/>
      <c r="D45" s="103"/>
      <c r="E45" s="1215" t="s">
        <v>35</v>
      </c>
      <c r="F45" s="1215"/>
      <c r="G45" s="1215"/>
      <c r="H45" s="1216"/>
      <c r="I45" s="361">
        <v>673</v>
      </c>
      <c r="J45" s="362">
        <v>618</v>
      </c>
      <c r="K45" s="362">
        <v>575</v>
      </c>
      <c r="L45" s="362">
        <v>560</v>
      </c>
      <c r="M45" s="363">
        <v>554</v>
      </c>
    </row>
    <row r="46" spans="2:13" ht="27.75" customHeight="1" x14ac:dyDescent="0.2">
      <c r="B46" s="1209"/>
      <c r="C46" s="1210"/>
      <c r="D46" s="104"/>
      <c r="E46" s="1215" t="s">
        <v>36</v>
      </c>
      <c r="F46" s="1215"/>
      <c r="G46" s="1215"/>
      <c r="H46" s="1216"/>
      <c r="I46" s="361" t="s">
        <v>521</v>
      </c>
      <c r="J46" s="362" t="s">
        <v>521</v>
      </c>
      <c r="K46" s="362" t="s">
        <v>521</v>
      </c>
      <c r="L46" s="362" t="s">
        <v>521</v>
      </c>
      <c r="M46" s="363" t="s">
        <v>521</v>
      </c>
    </row>
    <row r="47" spans="2:13" ht="27.75" customHeight="1" x14ac:dyDescent="0.2">
      <c r="B47" s="1209"/>
      <c r="C47" s="1210"/>
      <c r="D47" s="105"/>
      <c r="E47" s="1217" t="s">
        <v>37</v>
      </c>
      <c r="F47" s="1218"/>
      <c r="G47" s="1218"/>
      <c r="H47" s="1219"/>
      <c r="I47" s="361" t="s">
        <v>521</v>
      </c>
      <c r="J47" s="362" t="s">
        <v>521</v>
      </c>
      <c r="K47" s="362" t="s">
        <v>521</v>
      </c>
      <c r="L47" s="362" t="s">
        <v>521</v>
      </c>
      <c r="M47" s="363" t="s">
        <v>521</v>
      </c>
    </row>
    <row r="48" spans="2:13" ht="27.75" customHeight="1" x14ac:dyDescent="0.2">
      <c r="B48" s="1209"/>
      <c r="C48" s="1210"/>
      <c r="D48" s="103"/>
      <c r="E48" s="1215" t="s">
        <v>38</v>
      </c>
      <c r="F48" s="1215"/>
      <c r="G48" s="1215"/>
      <c r="H48" s="1216"/>
      <c r="I48" s="361" t="s">
        <v>521</v>
      </c>
      <c r="J48" s="362" t="s">
        <v>521</v>
      </c>
      <c r="K48" s="362" t="s">
        <v>521</v>
      </c>
      <c r="L48" s="362" t="s">
        <v>521</v>
      </c>
      <c r="M48" s="363" t="s">
        <v>521</v>
      </c>
    </row>
    <row r="49" spans="2:13" ht="27.75" customHeight="1" x14ac:dyDescent="0.2">
      <c r="B49" s="1211"/>
      <c r="C49" s="1212"/>
      <c r="D49" s="103"/>
      <c r="E49" s="1215" t="s">
        <v>39</v>
      </c>
      <c r="F49" s="1215"/>
      <c r="G49" s="1215"/>
      <c r="H49" s="1216"/>
      <c r="I49" s="361" t="s">
        <v>521</v>
      </c>
      <c r="J49" s="362" t="s">
        <v>521</v>
      </c>
      <c r="K49" s="362" t="s">
        <v>521</v>
      </c>
      <c r="L49" s="362" t="s">
        <v>521</v>
      </c>
      <c r="M49" s="363" t="s">
        <v>521</v>
      </c>
    </row>
    <row r="50" spans="2:13" ht="27.75" customHeight="1" x14ac:dyDescent="0.2">
      <c r="B50" s="1220" t="s">
        <v>40</v>
      </c>
      <c r="C50" s="1221"/>
      <c r="D50" s="106"/>
      <c r="E50" s="1215" t="s">
        <v>41</v>
      </c>
      <c r="F50" s="1215"/>
      <c r="G50" s="1215"/>
      <c r="H50" s="1216"/>
      <c r="I50" s="361">
        <v>1499</v>
      </c>
      <c r="J50" s="362">
        <v>1520</v>
      </c>
      <c r="K50" s="362">
        <v>1432</v>
      </c>
      <c r="L50" s="362">
        <v>1454</v>
      </c>
      <c r="M50" s="363">
        <v>1924</v>
      </c>
    </row>
    <row r="51" spans="2:13" ht="27.75" customHeight="1" x14ac:dyDescent="0.2">
      <c r="B51" s="1209"/>
      <c r="C51" s="1210"/>
      <c r="D51" s="103"/>
      <c r="E51" s="1215" t="s">
        <v>42</v>
      </c>
      <c r="F51" s="1215"/>
      <c r="G51" s="1215"/>
      <c r="H51" s="1216"/>
      <c r="I51" s="361">
        <v>12</v>
      </c>
      <c r="J51" s="362">
        <v>11</v>
      </c>
      <c r="K51" s="362">
        <v>8</v>
      </c>
      <c r="L51" s="362">
        <v>9</v>
      </c>
      <c r="M51" s="363">
        <v>7</v>
      </c>
    </row>
    <row r="52" spans="2:13" ht="27.75" customHeight="1" x14ac:dyDescent="0.2">
      <c r="B52" s="1211"/>
      <c r="C52" s="1212"/>
      <c r="D52" s="103"/>
      <c r="E52" s="1215" t="s">
        <v>43</v>
      </c>
      <c r="F52" s="1215"/>
      <c r="G52" s="1215"/>
      <c r="H52" s="1216"/>
      <c r="I52" s="361">
        <v>4137</v>
      </c>
      <c r="J52" s="362">
        <v>4274</v>
      </c>
      <c r="K52" s="362">
        <v>4574</v>
      </c>
      <c r="L52" s="362">
        <v>4617</v>
      </c>
      <c r="M52" s="363">
        <v>4461</v>
      </c>
    </row>
    <row r="53" spans="2:13" ht="27.75" customHeight="1" thickBot="1" x14ac:dyDescent="0.25">
      <c r="B53" s="1222" t="s">
        <v>44</v>
      </c>
      <c r="C53" s="1223"/>
      <c r="D53" s="107"/>
      <c r="E53" s="1224" t="s">
        <v>45</v>
      </c>
      <c r="F53" s="1224"/>
      <c r="G53" s="1224"/>
      <c r="H53" s="1225"/>
      <c r="I53" s="364">
        <v>1767</v>
      </c>
      <c r="J53" s="365">
        <v>2759</v>
      </c>
      <c r="K53" s="365">
        <v>2383</v>
      </c>
      <c r="L53" s="365">
        <v>2400</v>
      </c>
      <c r="M53" s="366">
        <v>2167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7QSftVb4Hgp54LeVh3qO5IHSIbWNhDPEuJD/pKnlbh9ZylwqzVaQ0LwT/ovvoZTZJpQS+iGCpzXw3M3R5DCS7g==" saltValue="o8nZE95dm4Yrm1dLvZjK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7" zoomScale="70" zoomScaleNormal="70"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34" t="s">
        <v>48</v>
      </c>
      <c r="D55" s="1234"/>
      <c r="E55" s="1235"/>
      <c r="F55" s="119">
        <v>754</v>
      </c>
      <c r="G55" s="119">
        <v>779</v>
      </c>
      <c r="H55" s="120">
        <v>849</v>
      </c>
    </row>
    <row r="56" spans="2:8" ht="52.5" customHeight="1" x14ac:dyDescent="0.2">
      <c r="B56" s="121"/>
      <c r="C56" s="1236" t="s">
        <v>49</v>
      </c>
      <c r="D56" s="1236"/>
      <c r="E56" s="1237"/>
      <c r="F56" s="122">
        <v>0</v>
      </c>
      <c r="G56" s="122">
        <v>0</v>
      </c>
      <c r="H56" s="123">
        <v>100</v>
      </c>
    </row>
    <row r="57" spans="2:8" ht="53.25" customHeight="1" x14ac:dyDescent="0.2">
      <c r="B57" s="121"/>
      <c r="C57" s="1238" t="s">
        <v>50</v>
      </c>
      <c r="D57" s="1238"/>
      <c r="E57" s="1239"/>
      <c r="F57" s="124">
        <v>642</v>
      </c>
      <c r="G57" s="124">
        <v>640</v>
      </c>
      <c r="H57" s="125">
        <v>939</v>
      </c>
    </row>
    <row r="58" spans="2:8" ht="45.75" customHeight="1" x14ac:dyDescent="0.2">
      <c r="B58" s="126"/>
      <c r="C58" s="1226" t="s">
        <v>606</v>
      </c>
      <c r="D58" s="1227"/>
      <c r="E58" s="1228"/>
      <c r="F58" s="127">
        <v>419</v>
      </c>
      <c r="G58" s="127">
        <v>402</v>
      </c>
      <c r="H58" s="128">
        <v>389</v>
      </c>
    </row>
    <row r="59" spans="2:8" ht="45.75" customHeight="1" x14ac:dyDescent="0.2">
      <c r="B59" s="126"/>
      <c r="C59" s="1226" t="s">
        <v>607</v>
      </c>
      <c r="D59" s="1227"/>
      <c r="E59" s="1228"/>
      <c r="F59" s="127">
        <v>58</v>
      </c>
      <c r="G59" s="127">
        <v>77</v>
      </c>
      <c r="H59" s="128">
        <v>226</v>
      </c>
    </row>
    <row r="60" spans="2:8" ht="45.75" customHeight="1" x14ac:dyDescent="0.2">
      <c r="B60" s="126"/>
      <c r="C60" s="1226" t="s">
        <v>608</v>
      </c>
      <c r="D60" s="1227"/>
      <c r="E60" s="1228"/>
      <c r="F60" s="127" t="s">
        <v>611</v>
      </c>
      <c r="G60" s="127" t="s">
        <v>611</v>
      </c>
      <c r="H60" s="128">
        <v>150</v>
      </c>
    </row>
    <row r="61" spans="2:8" ht="45.75" customHeight="1" x14ac:dyDescent="0.2">
      <c r="B61" s="126"/>
      <c r="C61" s="1226" t="s">
        <v>609</v>
      </c>
      <c r="D61" s="1227"/>
      <c r="E61" s="1228"/>
      <c r="F61" s="127">
        <v>53</v>
      </c>
      <c r="G61" s="127">
        <v>61</v>
      </c>
      <c r="H61" s="128">
        <v>69</v>
      </c>
    </row>
    <row r="62" spans="2:8" ht="45.75" customHeight="1" thickBot="1" x14ac:dyDescent="0.25">
      <c r="B62" s="129"/>
      <c r="C62" s="1229" t="s">
        <v>610</v>
      </c>
      <c r="D62" s="1230"/>
      <c r="E62" s="1231"/>
      <c r="F62" s="130">
        <v>48</v>
      </c>
      <c r="G62" s="130">
        <v>51</v>
      </c>
      <c r="H62" s="131">
        <v>51</v>
      </c>
    </row>
    <row r="63" spans="2:8" ht="52.5" customHeight="1" thickBot="1" x14ac:dyDescent="0.25">
      <c r="B63" s="132"/>
      <c r="C63" s="1232" t="s">
        <v>51</v>
      </c>
      <c r="D63" s="1232"/>
      <c r="E63" s="1233"/>
      <c r="F63" s="133">
        <v>1397</v>
      </c>
      <c r="G63" s="133">
        <v>1419</v>
      </c>
      <c r="H63" s="134">
        <v>1888</v>
      </c>
    </row>
    <row r="64" spans="2:8" ht="13.2" x14ac:dyDescent="0.2"/>
  </sheetData>
  <sheetProtection algorithmName="SHA-512" hashValue="4W+XLKv8yPHgl+wG/A4LodwY/lAc/fgyxS4A+YGZUegcsqSL9mtWRje1Wo1cCuWfcHr+bweJ+OqIv/bvuSSCnw==" saltValue="hKu1wCz35Df1PVKfnmEv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85831</v>
      </c>
      <c r="E3" s="153"/>
      <c r="F3" s="154">
        <v>116162</v>
      </c>
      <c r="G3" s="155"/>
      <c r="H3" s="156"/>
    </row>
    <row r="4" spans="1:8" x14ac:dyDescent="0.2">
      <c r="A4" s="157"/>
      <c r="B4" s="158"/>
      <c r="C4" s="159"/>
      <c r="D4" s="160">
        <v>24816</v>
      </c>
      <c r="E4" s="161"/>
      <c r="F4" s="162">
        <v>61562</v>
      </c>
      <c r="G4" s="163"/>
      <c r="H4" s="164"/>
    </row>
    <row r="5" spans="1:8" x14ac:dyDescent="0.2">
      <c r="A5" s="145" t="s">
        <v>554</v>
      </c>
      <c r="B5" s="150"/>
      <c r="C5" s="151"/>
      <c r="D5" s="152">
        <v>71907</v>
      </c>
      <c r="E5" s="153"/>
      <c r="F5" s="154">
        <v>121449</v>
      </c>
      <c r="G5" s="155"/>
      <c r="H5" s="156"/>
    </row>
    <row r="6" spans="1:8" x14ac:dyDescent="0.2">
      <c r="A6" s="157"/>
      <c r="B6" s="158"/>
      <c r="C6" s="159"/>
      <c r="D6" s="160">
        <v>46917</v>
      </c>
      <c r="E6" s="161"/>
      <c r="F6" s="162">
        <v>62922</v>
      </c>
      <c r="G6" s="163"/>
      <c r="H6" s="164"/>
    </row>
    <row r="7" spans="1:8" x14ac:dyDescent="0.2">
      <c r="A7" s="145" t="s">
        <v>555</v>
      </c>
      <c r="B7" s="150"/>
      <c r="C7" s="151"/>
      <c r="D7" s="152">
        <v>215638</v>
      </c>
      <c r="E7" s="153"/>
      <c r="F7" s="154">
        <v>145139</v>
      </c>
      <c r="G7" s="155"/>
      <c r="H7" s="156"/>
    </row>
    <row r="8" spans="1:8" x14ac:dyDescent="0.2">
      <c r="A8" s="157"/>
      <c r="B8" s="158"/>
      <c r="C8" s="159"/>
      <c r="D8" s="160">
        <v>203202</v>
      </c>
      <c r="E8" s="161"/>
      <c r="F8" s="162">
        <v>83762</v>
      </c>
      <c r="G8" s="163"/>
      <c r="H8" s="164"/>
    </row>
    <row r="9" spans="1:8" x14ac:dyDescent="0.2">
      <c r="A9" s="145" t="s">
        <v>556</v>
      </c>
      <c r="B9" s="150"/>
      <c r="C9" s="151"/>
      <c r="D9" s="152">
        <v>78019</v>
      </c>
      <c r="E9" s="153"/>
      <c r="F9" s="154">
        <v>125391</v>
      </c>
      <c r="G9" s="155"/>
      <c r="H9" s="156"/>
    </row>
    <row r="10" spans="1:8" x14ac:dyDescent="0.2">
      <c r="A10" s="157"/>
      <c r="B10" s="158"/>
      <c r="C10" s="159"/>
      <c r="D10" s="160">
        <v>47098</v>
      </c>
      <c r="E10" s="161"/>
      <c r="F10" s="162">
        <v>68516</v>
      </c>
      <c r="G10" s="163"/>
      <c r="H10" s="164"/>
    </row>
    <row r="11" spans="1:8" x14ac:dyDescent="0.2">
      <c r="A11" s="145" t="s">
        <v>557</v>
      </c>
      <c r="B11" s="150"/>
      <c r="C11" s="151"/>
      <c r="D11" s="152">
        <v>64073</v>
      </c>
      <c r="E11" s="153"/>
      <c r="F11" s="154">
        <v>138402</v>
      </c>
      <c r="G11" s="155"/>
      <c r="H11" s="156"/>
    </row>
    <row r="12" spans="1:8" x14ac:dyDescent="0.2">
      <c r="A12" s="157"/>
      <c r="B12" s="158"/>
      <c r="C12" s="165"/>
      <c r="D12" s="160">
        <v>21740</v>
      </c>
      <c r="E12" s="161"/>
      <c r="F12" s="162">
        <v>70652</v>
      </c>
      <c r="G12" s="163"/>
      <c r="H12" s="164"/>
    </row>
    <row r="13" spans="1:8" x14ac:dyDescent="0.2">
      <c r="A13" s="145"/>
      <c r="B13" s="150"/>
      <c r="C13" s="166"/>
      <c r="D13" s="167">
        <v>103094</v>
      </c>
      <c r="E13" s="168"/>
      <c r="F13" s="169">
        <v>129309</v>
      </c>
      <c r="G13" s="170"/>
      <c r="H13" s="156"/>
    </row>
    <row r="14" spans="1:8" x14ac:dyDescent="0.2">
      <c r="A14" s="157"/>
      <c r="B14" s="158"/>
      <c r="C14" s="159"/>
      <c r="D14" s="160">
        <v>68755</v>
      </c>
      <c r="E14" s="161"/>
      <c r="F14" s="162">
        <v>69483</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4.3899999999999997</v>
      </c>
      <c r="C19" s="171">
        <f>ROUND(VALUE(SUBSTITUTE(実質収支比率等に係る経年分析!G$48,"▲","-")),2)</f>
        <v>5.79</v>
      </c>
      <c r="D19" s="171">
        <f>ROUND(VALUE(SUBSTITUTE(実質収支比率等に係る経年分析!H$48,"▲","-")),2)</f>
        <v>2.35</v>
      </c>
      <c r="E19" s="171">
        <f>ROUND(VALUE(SUBSTITUTE(実質収支比率等に係る経年分析!I$48,"▲","-")),2)</f>
        <v>4.41</v>
      </c>
      <c r="F19" s="171">
        <f>ROUND(VALUE(SUBSTITUTE(実質収支比率等に係る経年分析!J$48,"▲","-")),2)</f>
        <v>7.83</v>
      </c>
    </row>
    <row r="20" spans="1:11" x14ac:dyDescent="0.2">
      <c r="A20" s="171" t="s">
        <v>55</v>
      </c>
      <c r="B20" s="171">
        <f>ROUND(VALUE(SUBSTITUTE(実質収支比率等に係る経年分析!F$47,"▲","-")),2)</f>
        <v>26.7</v>
      </c>
      <c r="C20" s="171">
        <f>ROUND(VALUE(SUBSTITUTE(実質収支比率等に係る経年分析!G$47,"▲","-")),2)</f>
        <v>29.06</v>
      </c>
      <c r="D20" s="171">
        <f>ROUND(VALUE(SUBSTITUTE(実質収支比率等に係る経年分析!H$47,"▲","-")),2)</f>
        <v>28.25</v>
      </c>
      <c r="E20" s="171">
        <f>ROUND(VALUE(SUBSTITUTE(実質収支比率等に係る経年分析!I$47,"▲","-")),2)</f>
        <v>27.89</v>
      </c>
      <c r="F20" s="171">
        <f>ROUND(VALUE(SUBSTITUTE(実質収支比率等に係る経年分析!J$47,"▲","-")),2)</f>
        <v>28.87</v>
      </c>
    </row>
    <row r="21" spans="1:11" x14ac:dyDescent="0.2">
      <c r="A21" s="171" t="s">
        <v>56</v>
      </c>
      <c r="B21" s="171">
        <f>IF(ISNUMBER(VALUE(SUBSTITUTE(実質収支比率等に係る経年分析!F$49,"▲","-"))),ROUND(VALUE(SUBSTITUTE(実質収支比率等に係る経年分析!F$49,"▲","-")),2),NA())</f>
        <v>-5.45</v>
      </c>
      <c r="C21" s="171">
        <f>IF(ISNUMBER(VALUE(SUBSTITUTE(実質収支比率等に係る経年分析!G$49,"▲","-"))),ROUND(VALUE(SUBSTITUTE(実質収支比率等に係る経年分析!G$49,"▲","-")),2),NA())</f>
        <v>1.18</v>
      </c>
      <c r="D21" s="171">
        <f>IF(ISNUMBER(VALUE(SUBSTITUTE(実質収支比率等に係る経年分析!H$49,"▲","-"))),ROUND(VALUE(SUBSTITUTE(実質収支比率等に係る経年分析!H$49,"▲","-")),2),NA())</f>
        <v>-7.55</v>
      </c>
      <c r="E21" s="171">
        <f>IF(ISNUMBER(VALUE(SUBSTITUTE(実質収支比率等に係る経年分析!I$49,"▲","-"))),ROUND(VALUE(SUBSTITUTE(実質収支比率等に係る経年分析!I$49,"▲","-")),2),NA())</f>
        <v>1.91</v>
      </c>
      <c r="F21" s="171">
        <f>IF(ISNUMBER(VALUE(SUBSTITUTE(実質収支比率等に係る経年分析!J$49,"▲","-"))),ROUND(VALUE(SUBSTITUTE(実質収支比率等に係る経年分析!J$49,"▲","-")),2),NA())</f>
        <v>3.64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小竹町公共下水道事業特別会計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小竹町農業集落排水事業特別会計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小竹町後期高齢者医療特別会計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小竹町水道事業特別会計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5.0199999999999996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4.47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4.4000000000000004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3.69</v>
      </c>
    </row>
    <row r="34" spans="1:16" x14ac:dyDescent="0.2">
      <c r="A34" s="172" t="str">
        <f>IF(連結実質赤字比率に係る赤字・黒字の構成分析!C$36="",NA(),連結実質赤字比率に係る赤字・黒字の構成分析!C$36)</f>
        <v>小竹町国民健康保険特別会計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4.58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4.3899999999999997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7.82</v>
      </c>
    </row>
    <row r="36" spans="1:16" x14ac:dyDescent="0.2">
      <c r="A36" s="172" t="str">
        <f>IF(連結実質赤字比率に係る赤字・黒字の構成分析!C$34="",NA(),連結実質赤字比率に係る赤字・黒字の構成分析!C$34)</f>
        <v>小竹町立病院事業特別会計</v>
      </c>
      <c r="B36" s="172">
        <f>IF(ROUND(VALUE(SUBSTITUTE(連結実質赤字比率に係る赤字・黒字の構成分析!F$34,"▲", "-")), 2) &lt; 0, ABS(ROUND(VALUE(SUBSTITUTE(連結実質赤字比率に係る赤字・黒字の構成分析!F$34,"▲", "-")), 2)), NA())</f>
        <v>6.02</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5.5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2.99</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3.57</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2.08</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413</v>
      </c>
      <c r="E42" s="173"/>
      <c r="F42" s="173"/>
      <c r="G42" s="173">
        <f>'実質公債費比率（分子）の構造'!L$52</f>
        <v>414</v>
      </c>
      <c r="H42" s="173"/>
      <c r="I42" s="173"/>
      <c r="J42" s="173">
        <f>'実質公債費比率（分子）の構造'!M$52</f>
        <v>417</v>
      </c>
      <c r="K42" s="173"/>
      <c r="L42" s="173"/>
      <c r="M42" s="173">
        <f>'実質公債費比率（分子）の構造'!N$52</f>
        <v>414</v>
      </c>
      <c r="N42" s="173"/>
      <c r="O42" s="173"/>
      <c r="P42" s="173">
        <f>'実質公債費比率（分子）の構造'!O$52</f>
        <v>400</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68</v>
      </c>
      <c r="C45" s="173"/>
      <c r="D45" s="173"/>
      <c r="E45" s="173">
        <f>'実質公債費比率（分子）の構造'!L$49</f>
        <v>41</v>
      </c>
      <c r="F45" s="173"/>
      <c r="G45" s="173"/>
      <c r="H45" s="173">
        <f>'実質公債費比率（分子）の構造'!M$49</f>
        <v>33</v>
      </c>
      <c r="I45" s="173"/>
      <c r="J45" s="173"/>
      <c r="K45" s="173">
        <f>'実質公債費比率（分子）の構造'!N$49</f>
        <v>20</v>
      </c>
      <c r="L45" s="173"/>
      <c r="M45" s="173"/>
      <c r="N45" s="173">
        <f>'実質公債費比率（分子）の構造'!O$49</f>
        <v>3</v>
      </c>
      <c r="O45" s="173"/>
      <c r="P45" s="173"/>
    </row>
    <row r="46" spans="1:16" x14ac:dyDescent="0.2">
      <c r="A46" s="173" t="s">
        <v>67</v>
      </c>
      <c r="B46" s="173">
        <f>'実質公債費比率（分子）の構造'!K$48</f>
        <v>70</v>
      </c>
      <c r="C46" s="173"/>
      <c r="D46" s="173"/>
      <c r="E46" s="173">
        <f>'実質公債費比率（分子）の構造'!L$48</f>
        <v>72</v>
      </c>
      <c r="F46" s="173"/>
      <c r="G46" s="173"/>
      <c r="H46" s="173">
        <f>'実質公債費比率（分子）の構造'!M$48</f>
        <v>77</v>
      </c>
      <c r="I46" s="173"/>
      <c r="J46" s="173"/>
      <c r="K46" s="173">
        <f>'実質公債費比率（分子）の構造'!N$48</f>
        <v>78</v>
      </c>
      <c r="L46" s="173"/>
      <c r="M46" s="173"/>
      <c r="N46" s="173">
        <f>'実質公債費比率（分子）の構造'!O$48</f>
        <v>89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507</v>
      </c>
      <c r="C49" s="173"/>
      <c r="D49" s="173"/>
      <c r="E49" s="173">
        <f>'実質公債費比率（分子）の構造'!L$45</f>
        <v>513</v>
      </c>
      <c r="F49" s="173"/>
      <c r="G49" s="173"/>
      <c r="H49" s="173">
        <f>'実質公債費比率（分子）の構造'!M$45</f>
        <v>504</v>
      </c>
      <c r="I49" s="173"/>
      <c r="J49" s="173"/>
      <c r="K49" s="173">
        <f>'実質公債費比率（分子）の構造'!N$45</f>
        <v>494</v>
      </c>
      <c r="L49" s="173"/>
      <c r="M49" s="173"/>
      <c r="N49" s="173">
        <f>'実質公債費比率（分子）の構造'!O$45</f>
        <v>506</v>
      </c>
      <c r="O49" s="173"/>
      <c r="P49" s="173"/>
    </row>
    <row r="50" spans="1:16" x14ac:dyDescent="0.2">
      <c r="A50" s="173" t="s">
        <v>71</v>
      </c>
      <c r="B50" s="173" t="e">
        <f>NA()</f>
        <v>#N/A</v>
      </c>
      <c r="C50" s="173">
        <f>IF(ISNUMBER('実質公債費比率（分子）の構造'!K$53),'実質公債費比率（分子）の構造'!K$53,NA())</f>
        <v>232</v>
      </c>
      <c r="D50" s="173" t="e">
        <f>NA()</f>
        <v>#N/A</v>
      </c>
      <c r="E50" s="173" t="e">
        <f>NA()</f>
        <v>#N/A</v>
      </c>
      <c r="F50" s="173">
        <f>IF(ISNUMBER('実質公債費比率（分子）の構造'!L$53),'実質公債費比率（分子）の構造'!L$53,NA())</f>
        <v>212</v>
      </c>
      <c r="G50" s="173" t="e">
        <f>NA()</f>
        <v>#N/A</v>
      </c>
      <c r="H50" s="173" t="e">
        <f>NA()</f>
        <v>#N/A</v>
      </c>
      <c r="I50" s="173">
        <f>IF(ISNUMBER('実質公債費比率（分子）の構造'!M$53),'実質公債費比率（分子）の構造'!M$53,NA())</f>
        <v>197</v>
      </c>
      <c r="J50" s="173" t="e">
        <f>NA()</f>
        <v>#N/A</v>
      </c>
      <c r="K50" s="173" t="e">
        <f>NA()</f>
        <v>#N/A</v>
      </c>
      <c r="L50" s="173">
        <f>IF(ISNUMBER('実質公債費比率（分子）の構造'!N$53),'実質公債費比率（分子）の構造'!N$53,NA())</f>
        <v>178</v>
      </c>
      <c r="M50" s="173" t="e">
        <f>NA()</f>
        <v>#N/A</v>
      </c>
      <c r="N50" s="173" t="e">
        <f>NA()</f>
        <v>#N/A</v>
      </c>
      <c r="O50" s="173">
        <f>IF(ISNUMBER('実質公債費比率（分子）の構造'!O$53),'実質公債費比率（分子）の構造'!O$53,NA())</f>
        <v>198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4137</v>
      </c>
      <c r="E56" s="172"/>
      <c r="F56" s="172"/>
      <c r="G56" s="172">
        <f>'将来負担比率（分子）の構造'!J$52</f>
        <v>4274</v>
      </c>
      <c r="H56" s="172"/>
      <c r="I56" s="172"/>
      <c r="J56" s="172">
        <f>'将来負担比率（分子）の構造'!K$52</f>
        <v>4574</v>
      </c>
      <c r="K56" s="172"/>
      <c r="L56" s="172"/>
      <c r="M56" s="172">
        <f>'将来負担比率（分子）の構造'!L$52</f>
        <v>4617</v>
      </c>
      <c r="N56" s="172"/>
      <c r="O56" s="172"/>
      <c r="P56" s="172">
        <f>'将来負担比率（分子）の構造'!M$52</f>
        <v>4461</v>
      </c>
    </row>
    <row r="57" spans="1:16" x14ac:dyDescent="0.2">
      <c r="A57" s="172" t="s">
        <v>42</v>
      </c>
      <c r="B57" s="172"/>
      <c r="C57" s="172"/>
      <c r="D57" s="172">
        <f>'将来負担比率（分子）の構造'!I$51</f>
        <v>12</v>
      </c>
      <c r="E57" s="172"/>
      <c r="F57" s="172"/>
      <c r="G57" s="172">
        <f>'将来負担比率（分子）の構造'!J$51</f>
        <v>11</v>
      </c>
      <c r="H57" s="172"/>
      <c r="I57" s="172"/>
      <c r="J57" s="172">
        <f>'将来負担比率（分子）の構造'!K$51</f>
        <v>8</v>
      </c>
      <c r="K57" s="172"/>
      <c r="L57" s="172"/>
      <c r="M57" s="172">
        <f>'将来負担比率（分子）の構造'!L$51</f>
        <v>9</v>
      </c>
      <c r="N57" s="172"/>
      <c r="O57" s="172"/>
      <c r="P57" s="172">
        <f>'将来負担比率（分子）の構造'!M$51</f>
        <v>7</v>
      </c>
    </row>
    <row r="58" spans="1:16" x14ac:dyDescent="0.2">
      <c r="A58" s="172" t="s">
        <v>41</v>
      </c>
      <c r="B58" s="172"/>
      <c r="C58" s="172"/>
      <c r="D58" s="172">
        <f>'将来負担比率（分子）の構造'!I$50</f>
        <v>1499</v>
      </c>
      <c r="E58" s="172"/>
      <c r="F58" s="172"/>
      <c r="G58" s="172">
        <f>'将来負担比率（分子）の構造'!J$50</f>
        <v>1520</v>
      </c>
      <c r="H58" s="172"/>
      <c r="I58" s="172"/>
      <c r="J58" s="172">
        <f>'将来負担比率（分子）の構造'!K$50</f>
        <v>1432</v>
      </c>
      <c r="K58" s="172"/>
      <c r="L58" s="172"/>
      <c r="M58" s="172">
        <f>'将来負担比率（分子）の構造'!L$50</f>
        <v>1454</v>
      </c>
      <c r="N58" s="172"/>
      <c r="O58" s="172"/>
      <c r="P58" s="172">
        <f>'将来負担比率（分子）の構造'!M$50</f>
        <v>1924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673</v>
      </c>
      <c r="C62" s="172"/>
      <c r="D62" s="172"/>
      <c r="E62" s="172">
        <f>'将来負担比率（分子）の構造'!J$45</f>
        <v>618</v>
      </c>
      <c r="F62" s="172"/>
      <c r="G62" s="172"/>
      <c r="H62" s="172">
        <f>'将来負担比率（分子）の構造'!K$45</f>
        <v>575</v>
      </c>
      <c r="I62" s="172"/>
      <c r="J62" s="172"/>
      <c r="K62" s="172">
        <f>'将来負担比率（分子）の構造'!L$45</f>
        <v>560</v>
      </c>
      <c r="L62" s="172"/>
      <c r="M62" s="172"/>
      <c r="N62" s="172">
        <f>'将来負担比率（分子）の構造'!M$45</f>
        <v>554</v>
      </c>
      <c r="O62" s="172"/>
      <c r="P62" s="172"/>
    </row>
    <row r="63" spans="1:16" x14ac:dyDescent="0.2">
      <c r="A63" s="172" t="s">
        <v>34</v>
      </c>
      <c r="B63" s="172">
        <f>'将来負担比率（分子）の構造'!I$44</f>
        <v>99</v>
      </c>
      <c r="C63" s="172"/>
      <c r="D63" s="172"/>
      <c r="E63" s="172">
        <f>'将来負担比率（分子）の構造'!J$44</f>
        <v>60</v>
      </c>
      <c r="F63" s="172"/>
      <c r="G63" s="172"/>
      <c r="H63" s="172">
        <f>'将来負担比率（分子）の構造'!K$44</f>
        <v>28</v>
      </c>
      <c r="I63" s="172"/>
      <c r="J63" s="172"/>
      <c r="K63" s="172">
        <f>'将来負担比率（分子）の構造'!L$44</f>
        <v>8</v>
      </c>
      <c r="L63" s="172"/>
      <c r="M63" s="172"/>
      <c r="N63" s="172">
        <f>'将来負担比率（分子）の構造'!M$44</f>
        <v>4</v>
      </c>
      <c r="O63" s="172"/>
      <c r="P63" s="172"/>
    </row>
    <row r="64" spans="1:16" x14ac:dyDescent="0.2">
      <c r="A64" s="172" t="s">
        <v>33</v>
      </c>
      <c r="B64" s="172">
        <f>'将来負担比率（分子）の構造'!I$43</f>
        <v>1447</v>
      </c>
      <c r="C64" s="172"/>
      <c r="D64" s="172"/>
      <c r="E64" s="172">
        <f>'将来負担比率（分子）の構造'!J$43</f>
        <v>1566</v>
      </c>
      <c r="F64" s="172"/>
      <c r="G64" s="172"/>
      <c r="H64" s="172">
        <f>'将来負担比率（分子）の構造'!K$43</f>
        <v>1659</v>
      </c>
      <c r="I64" s="172"/>
      <c r="J64" s="172"/>
      <c r="K64" s="172">
        <f>'将来負担比率（分子）の構造'!L$43</f>
        <v>1836</v>
      </c>
      <c r="L64" s="172"/>
      <c r="M64" s="172"/>
      <c r="N64" s="172">
        <f>'将来負担比率（分子）の構造'!M$43</f>
        <v>2041</v>
      </c>
      <c r="O64" s="172"/>
      <c r="P64" s="172"/>
    </row>
    <row r="65" spans="1:16" x14ac:dyDescent="0.2">
      <c r="A65" s="172" t="s">
        <v>32</v>
      </c>
      <c r="B65" s="172">
        <f>'将来負担比率（分子）の構造'!I$42</f>
        <v>250</v>
      </c>
      <c r="C65" s="172"/>
      <c r="D65" s="172"/>
      <c r="E65" s="172">
        <f>'将来負担比率（分子）の構造'!J$42</f>
        <v>1373</v>
      </c>
      <c r="F65" s="172"/>
      <c r="G65" s="172"/>
      <c r="H65" s="172">
        <f>'将来負担比率（分子）の構造'!K$42</f>
        <v>187</v>
      </c>
      <c r="I65" s="172"/>
      <c r="J65" s="172"/>
      <c r="K65" s="172">
        <f>'将来負担比率（分子）の構造'!L$42</f>
        <v>128</v>
      </c>
      <c r="L65" s="172"/>
      <c r="M65" s="172"/>
      <c r="N65" s="172">
        <f>'将来負担比率（分子）の構造'!M$42</f>
        <v>128</v>
      </c>
      <c r="O65" s="172"/>
      <c r="P65" s="172"/>
    </row>
    <row r="66" spans="1:16" x14ac:dyDescent="0.2">
      <c r="A66" s="172" t="s">
        <v>31</v>
      </c>
      <c r="B66" s="172">
        <f>'将来負担比率（分子）の構造'!I$41</f>
        <v>4946</v>
      </c>
      <c r="C66" s="172"/>
      <c r="D66" s="172"/>
      <c r="E66" s="172">
        <f>'将来負担比率（分子）の構造'!J$41</f>
        <v>4947</v>
      </c>
      <c r="F66" s="172"/>
      <c r="G66" s="172"/>
      <c r="H66" s="172">
        <f>'将来負担比率（分子）の構造'!K$41</f>
        <v>5948</v>
      </c>
      <c r="I66" s="172"/>
      <c r="J66" s="172"/>
      <c r="K66" s="172">
        <f>'将来負担比率（分子）の構造'!L$41</f>
        <v>5949</v>
      </c>
      <c r="L66" s="172"/>
      <c r="M66" s="172"/>
      <c r="N66" s="172">
        <f>'将来負担比率（分子）の構造'!M$41</f>
        <v>5831</v>
      </c>
      <c r="O66" s="172"/>
      <c r="P66" s="172"/>
    </row>
    <row r="67" spans="1:16" x14ac:dyDescent="0.2">
      <c r="A67" s="172" t="s">
        <v>75</v>
      </c>
      <c r="B67" s="172" t="e">
        <f>NA()</f>
        <v>#N/A</v>
      </c>
      <c r="C67" s="172">
        <f>IF(ISNUMBER('将来負担比率（分子）の構造'!I$53), IF('将来負担比率（分子）の構造'!I$53 &lt; 0, 0, '将来負担比率（分子）の構造'!I$53), NA())</f>
        <v>1767</v>
      </c>
      <c r="D67" s="172" t="e">
        <f>NA()</f>
        <v>#N/A</v>
      </c>
      <c r="E67" s="172" t="e">
        <f>NA()</f>
        <v>#N/A</v>
      </c>
      <c r="F67" s="172">
        <f>IF(ISNUMBER('将来負担比率（分子）の構造'!J$53), IF('将来負担比率（分子）の構造'!J$53 &lt; 0, 0, '将来負担比率（分子）の構造'!J$53), NA())</f>
        <v>2759</v>
      </c>
      <c r="G67" s="172" t="e">
        <f>NA()</f>
        <v>#N/A</v>
      </c>
      <c r="H67" s="172" t="e">
        <f>NA()</f>
        <v>#N/A</v>
      </c>
      <c r="I67" s="172">
        <f>IF(ISNUMBER('将来負担比率（分子）の構造'!K$53), IF('将来負担比率（分子）の構造'!K$53 &lt; 0, 0, '将来負担比率（分子）の構造'!K$53), NA())</f>
        <v>2383</v>
      </c>
      <c r="J67" s="172" t="e">
        <f>NA()</f>
        <v>#N/A</v>
      </c>
      <c r="K67" s="172" t="e">
        <f>NA()</f>
        <v>#N/A</v>
      </c>
      <c r="L67" s="172">
        <f>IF(ISNUMBER('将来負担比率（分子）の構造'!L$53), IF('将来負担比率（分子）の構造'!L$53 &lt; 0, 0, '将来負担比率（分子）の構造'!L$53), NA())</f>
        <v>2400</v>
      </c>
      <c r="M67" s="172" t="e">
        <f>NA()</f>
        <v>#N/A</v>
      </c>
      <c r="N67" s="172" t="e">
        <f>NA()</f>
        <v>#N/A</v>
      </c>
      <c r="O67" s="172">
        <f>IF(ISNUMBER('将来負担比率（分子）の構造'!M$53), IF('将来負担比率（分子）の構造'!M$53 &lt; 0, 0, '将来負担比率（分子）の構造'!M$53), NA())</f>
        <v>2167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754</v>
      </c>
      <c r="C72" s="176">
        <f>基金残高に係る経年分析!G55</f>
        <v>779</v>
      </c>
      <c r="D72" s="176">
        <f>基金残高に係る経年分析!H55</f>
        <v>849</v>
      </c>
    </row>
    <row r="73" spans="1:16" x14ac:dyDescent="0.2">
      <c r="A73" s="175" t="s">
        <v>78</v>
      </c>
      <c r="B73" s="176">
        <f>基金残高に係る経年分析!F56</f>
        <v>0</v>
      </c>
      <c r="C73" s="176">
        <f>基金残高に係る経年分析!G56</f>
        <v>0</v>
      </c>
      <c r="D73" s="176">
        <f>基金残高に係る経年分析!H56</f>
        <v>100</v>
      </c>
    </row>
    <row r="74" spans="1:16" x14ac:dyDescent="0.2">
      <c r="A74" s="175" t="s">
        <v>79</v>
      </c>
      <c r="B74" s="176">
        <f>基金残高に係る経年分析!F57</f>
        <v>642</v>
      </c>
      <c r="C74" s="176">
        <f>基金残高に係る経年分析!G57</f>
        <v>640</v>
      </c>
      <c r="D74" s="176">
        <f>基金残高に係る経年分析!H57</f>
        <v>939</v>
      </c>
    </row>
  </sheetData>
  <sheetProtection algorithmName="SHA-512" hashValue="SmYeR8gte7t+625Uw8JAWoJ0uPaaFvLfe/ecbTrb+DHD0j26/fpU+sZs/jxsxCd9hta5Nd/cKYaUhlLWP8AeKQ==" saltValue="LhGDSX4sN9EDbeCkpl+R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4" workbookViewId="0">
      <selection activeCell="CR28" sqref="CR28:CY28"/>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228</v>
      </c>
      <c r="C5" s="616"/>
      <c r="D5" s="616"/>
      <c r="E5" s="616"/>
      <c r="F5" s="616"/>
      <c r="G5" s="616"/>
      <c r="H5" s="616"/>
      <c r="I5" s="616"/>
      <c r="J5" s="616"/>
      <c r="K5" s="616"/>
      <c r="L5" s="616"/>
      <c r="M5" s="616"/>
      <c r="N5" s="616"/>
      <c r="O5" s="616"/>
      <c r="P5" s="616"/>
      <c r="Q5" s="617"/>
      <c r="R5" s="618">
        <v>818307</v>
      </c>
      <c r="S5" s="619"/>
      <c r="T5" s="619"/>
      <c r="U5" s="619"/>
      <c r="V5" s="619"/>
      <c r="W5" s="619"/>
      <c r="X5" s="619"/>
      <c r="Y5" s="620"/>
      <c r="Z5" s="621">
        <v>14.5</v>
      </c>
      <c r="AA5" s="621"/>
      <c r="AB5" s="621"/>
      <c r="AC5" s="621"/>
      <c r="AD5" s="622">
        <v>818307</v>
      </c>
      <c r="AE5" s="622"/>
      <c r="AF5" s="622"/>
      <c r="AG5" s="622"/>
      <c r="AH5" s="622"/>
      <c r="AI5" s="622"/>
      <c r="AJ5" s="622"/>
      <c r="AK5" s="622"/>
      <c r="AL5" s="623">
        <v>28</v>
      </c>
      <c r="AM5" s="624"/>
      <c r="AN5" s="624"/>
      <c r="AO5" s="625"/>
      <c r="AP5" s="615" t="s">
        <v>229</v>
      </c>
      <c r="AQ5" s="616"/>
      <c r="AR5" s="616"/>
      <c r="AS5" s="616"/>
      <c r="AT5" s="616"/>
      <c r="AU5" s="616"/>
      <c r="AV5" s="616"/>
      <c r="AW5" s="616"/>
      <c r="AX5" s="616"/>
      <c r="AY5" s="616"/>
      <c r="AZ5" s="616"/>
      <c r="BA5" s="616"/>
      <c r="BB5" s="616"/>
      <c r="BC5" s="616"/>
      <c r="BD5" s="616"/>
      <c r="BE5" s="616"/>
      <c r="BF5" s="617"/>
      <c r="BG5" s="629">
        <v>818307</v>
      </c>
      <c r="BH5" s="630"/>
      <c r="BI5" s="630"/>
      <c r="BJ5" s="630"/>
      <c r="BK5" s="630"/>
      <c r="BL5" s="630"/>
      <c r="BM5" s="630"/>
      <c r="BN5" s="631"/>
      <c r="BO5" s="632">
        <v>100</v>
      </c>
      <c r="BP5" s="632"/>
      <c r="BQ5" s="632"/>
      <c r="BR5" s="632"/>
      <c r="BS5" s="633" t="s">
        <v>130</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2">
      <c r="B6" s="626" t="s">
        <v>233</v>
      </c>
      <c r="C6" s="627"/>
      <c r="D6" s="627"/>
      <c r="E6" s="627"/>
      <c r="F6" s="627"/>
      <c r="G6" s="627"/>
      <c r="H6" s="627"/>
      <c r="I6" s="627"/>
      <c r="J6" s="627"/>
      <c r="K6" s="627"/>
      <c r="L6" s="627"/>
      <c r="M6" s="627"/>
      <c r="N6" s="627"/>
      <c r="O6" s="627"/>
      <c r="P6" s="627"/>
      <c r="Q6" s="628"/>
      <c r="R6" s="629">
        <v>41989</v>
      </c>
      <c r="S6" s="630"/>
      <c r="T6" s="630"/>
      <c r="U6" s="630"/>
      <c r="V6" s="630"/>
      <c r="W6" s="630"/>
      <c r="X6" s="630"/>
      <c r="Y6" s="631"/>
      <c r="Z6" s="632">
        <v>0.7</v>
      </c>
      <c r="AA6" s="632"/>
      <c r="AB6" s="632"/>
      <c r="AC6" s="632"/>
      <c r="AD6" s="633">
        <v>41989</v>
      </c>
      <c r="AE6" s="633"/>
      <c r="AF6" s="633"/>
      <c r="AG6" s="633"/>
      <c r="AH6" s="633"/>
      <c r="AI6" s="633"/>
      <c r="AJ6" s="633"/>
      <c r="AK6" s="633"/>
      <c r="AL6" s="634">
        <v>1.4</v>
      </c>
      <c r="AM6" s="635"/>
      <c r="AN6" s="635"/>
      <c r="AO6" s="636"/>
      <c r="AP6" s="626" t="s">
        <v>234</v>
      </c>
      <c r="AQ6" s="627"/>
      <c r="AR6" s="627"/>
      <c r="AS6" s="627"/>
      <c r="AT6" s="627"/>
      <c r="AU6" s="627"/>
      <c r="AV6" s="627"/>
      <c r="AW6" s="627"/>
      <c r="AX6" s="627"/>
      <c r="AY6" s="627"/>
      <c r="AZ6" s="627"/>
      <c r="BA6" s="627"/>
      <c r="BB6" s="627"/>
      <c r="BC6" s="627"/>
      <c r="BD6" s="627"/>
      <c r="BE6" s="627"/>
      <c r="BF6" s="628"/>
      <c r="BG6" s="629">
        <v>818307</v>
      </c>
      <c r="BH6" s="630"/>
      <c r="BI6" s="630"/>
      <c r="BJ6" s="630"/>
      <c r="BK6" s="630"/>
      <c r="BL6" s="630"/>
      <c r="BM6" s="630"/>
      <c r="BN6" s="631"/>
      <c r="BO6" s="632">
        <v>100</v>
      </c>
      <c r="BP6" s="632"/>
      <c r="BQ6" s="632"/>
      <c r="BR6" s="632"/>
      <c r="BS6" s="633" t="s">
        <v>130</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78414</v>
      </c>
      <c r="CS6" s="630"/>
      <c r="CT6" s="630"/>
      <c r="CU6" s="630"/>
      <c r="CV6" s="630"/>
      <c r="CW6" s="630"/>
      <c r="CX6" s="630"/>
      <c r="CY6" s="631"/>
      <c r="CZ6" s="623">
        <v>1.5</v>
      </c>
      <c r="DA6" s="624"/>
      <c r="DB6" s="624"/>
      <c r="DC6" s="643"/>
      <c r="DD6" s="638">
        <v>1760</v>
      </c>
      <c r="DE6" s="630"/>
      <c r="DF6" s="630"/>
      <c r="DG6" s="630"/>
      <c r="DH6" s="630"/>
      <c r="DI6" s="630"/>
      <c r="DJ6" s="630"/>
      <c r="DK6" s="630"/>
      <c r="DL6" s="630"/>
      <c r="DM6" s="630"/>
      <c r="DN6" s="630"/>
      <c r="DO6" s="630"/>
      <c r="DP6" s="631"/>
      <c r="DQ6" s="638">
        <v>78414</v>
      </c>
      <c r="DR6" s="630"/>
      <c r="DS6" s="630"/>
      <c r="DT6" s="630"/>
      <c r="DU6" s="630"/>
      <c r="DV6" s="630"/>
      <c r="DW6" s="630"/>
      <c r="DX6" s="630"/>
      <c r="DY6" s="630"/>
      <c r="DZ6" s="630"/>
      <c r="EA6" s="630"/>
      <c r="EB6" s="630"/>
      <c r="EC6" s="639"/>
    </row>
    <row r="7" spans="2:143" ht="11.25" customHeight="1" x14ac:dyDescent="0.2">
      <c r="B7" s="626" t="s">
        <v>236</v>
      </c>
      <c r="C7" s="627"/>
      <c r="D7" s="627"/>
      <c r="E7" s="627"/>
      <c r="F7" s="627"/>
      <c r="G7" s="627"/>
      <c r="H7" s="627"/>
      <c r="I7" s="627"/>
      <c r="J7" s="627"/>
      <c r="K7" s="627"/>
      <c r="L7" s="627"/>
      <c r="M7" s="627"/>
      <c r="N7" s="627"/>
      <c r="O7" s="627"/>
      <c r="P7" s="627"/>
      <c r="Q7" s="628"/>
      <c r="R7" s="629">
        <v>345</v>
      </c>
      <c r="S7" s="630"/>
      <c r="T7" s="630"/>
      <c r="U7" s="630"/>
      <c r="V7" s="630"/>
      <c r="W7" s="630"/>
      <c r="X7" s="630"/>
      <c r="Y7" s="631"/>
      <c r="Z7" s="632">
        <v>0</v>
      </c>
      <c r="AA7" s="632"/>
      <c r="AB7" s="632"/>
      <c r="AC7" s="632"/>
      <c r="AD7" s="633">
        <v>345</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293404</v>
      </c>
      <c r="BH7" s="630"/>
      <c r="BI7" s="630"/>
      <c r="BJ7" s="630"/>
      <c r="BK7" s="630"/>
      <c r="BL7" s="630"/>
      <c r="BM7" s="630"/>
      <c r="BN7" s="631"/>
      <c r="BO7" s="632">
        <v>35.9</v>
      </c>
      <c r="BP7" s="632"/>
      <c r="BQ7" s="632"/>
      <c r="BR7" s="632"/>
      <c r="BS7" s="633" t="s">
        <v>130</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1416874</v>
      </c>
      <c r="CS7" s="630"/>
      <c r="CT7" s="630"/>
      <c r="CU7" s="630"/>
      <c r="CV7" s="630"/>
      <c r="CW7" s="630"/>
      <c r="CX7" s="630"/>
      <c r="CY7" s="631"/>
      <c r="CZ7" s="632">
        <v>26.3</v>
      </c>
      <c r="DA7" s="632"/>
      <c r="DB7" s="632"/>
      <c r="DC7" s="632"/>
      <c r="DD7" s="638">
        <v>34153</v>
      </c>
      <c r="DE7" s="630"/>
      <c r="DF7" s="630"/>
      <c r="DG7" s="630"/>
      <c r="DH7" s="630"/>
      <c r="DI7" s="630"/>
      <c r="DJ7" s="630"/>
      <c r="DK7" s="630"/>
      <c r="DL7" s="630"/>
      <c r="DM7" s="630"/>
      <c r="DN7" s="630"/>
      <c r="DO7" s="630"/>
      <c r="DP7" s="631"/>
      <c r="DQ7" s="638">
        <v>846767</v>
      </c>
      <c r="DR7" s="630"/>
      <c r="DS7" s="630"/>
      <c r="DT7" s="630"/>
      <c r="DU7" s="630"/>
      <c r="DV7" s="630"/>
      <c r="DW7" s="630"/>
      <c r="DX7" s="630"/>
      <c r="DY7" s="630"/>
      <c r="DZ7" s="630"/>
      <c r="EA7" s="630"/>
      <c r="EB7" s="630"/>
      <c r="EC7" s="639"/>
    </row>
    <row r="8" spans="2:143" ht="11.25" customHeight="1" x14ac:dyDescent="0.2">
      <c r="B8" s="626" t="s">
        <v>239</v>
      </c>
      <c r="C8" s="627"/>
      <c r="D8" s="627"/>
      <c r="E8" s="627"/>
      <c r="F8" s="627"/>
      <c r="G8" s="627"/>
      <c r="H8" s="627"/>
      <c r="I8" s="627"/>
      <c r="J8" s="627"/>
      <c r="K8" s="627"/>
      <c r="L8" s="627"/>
      <c r="M8" s="627"/>
      <c r="N8" s="627"/>
      <c r="O8" s="627"/>
      <c r="P8" s="627"/>
      <c r="Q8" s="628"/>
      <c r="R8" s="629">
        <v>3479</v>
      </c>
      <c r="S8" s="630"/>
      <c r="T8" s="630"/>
      <c r="U8" s="630"/>
      <c r="V8" s="630"/>
      <c r="W8" s="630"/>
      <c r="X8" s="630"/>
      <c r="Y8" s="631"/>
      <c r="Z8" s="632">
        <v>0.1</v>
      </c>
      <c r="AA8" s="632"/>
      <c r="AB8" s="632"/>
      <c r="AC8" s="632"/>
      <c r="AD8" s="633">
        <v>3479</v>
      </c>
      <c r="AE8" s="633"/>
      <c r="AF8" s="633"/>
      <c r="AG8" s="633"/>
      <c r="AH8" s="633"/>
      <c r="AI8" s="633"/>
      <c r="AJ8" s="633"/>
      <c r="AK8" s="633"/>
      <c r="AL8" s="634">
        <v>0.1</v>
      </c>
      <c r="AM8" s="635"/>
      <c r="AN8" s="635"/>
      <c r="AO8" s="636"/>
      <c r="AP8" s="626" t="s">
        <v>240</v>
      </c>
      <c r="AQ8" s="627"/>
      <c r="AR8" s="627"/>
      <c r="AS8" s="627"/>
      <c r="AT8" s="627"/>
      <c r="AU8" s="627"/>
      <c r="AV8" s="627"/>
      <c r="AW8" s="627"/>
      <c r="AX8" s="627"/>
      <c r="AY8" s="627"/>
      <c r="AZ8" s="627"/>
      <c r="BA8" s="627"/>
      <c r="BB8" s="627"/>
      <c r="BC8" s="627"/>
      <c r="BD8" s="627"/>
      <c r="BE8" s="627"/>
      <c r="BF8" s="628"/>
      <c r="BG8" s="629">
        <v>11471</v>
      </c>
      <c r="BH8" s="630"/>
      <c r="BI8" s="630"/>
      <c r="BJ8" s="630"/>
      <c r="BK8" s="630"/>
      <c r="BL8" s="630"/>
      <c r="BM8" s="630"/>
      <c r="BN8" s="631"/>
      <c r="BO8" s="632">
        <v>1.4</v>
      </c>
      <c r="BP8" s="632"/>
      <c r="BQ8" s="632"/>
      <c r="BR8" s="632"/>
      <c r="BS8" s="633" t="s">
        <v>130</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1611062</v>
      </c>
      <c r="CS8" s="630"/>
      <c r="CT8" s="630"/>
      <c r="CU8" s="630"/>
      <c r="CV8" s="630"/>
      <c r="CW8" s="630"/>
      <c r="CX8" s="630"/>
      <c r="CY8" s="631"/>
      <c r="CZ8" s="632">
        <v>29.9</v>
      </c>
      <c r="DA8" s="632"/>
      <c r="DB8" s="632"/>
      <c r="DC8" s="632"/>
      <c r="DD8" s="638">
        <v>7490</v>
      </c>
      <c r="DE8" s="630"/>
      <c r="DF8" s="630"/>
      <c r="DG8" s="630"/>
      <c r="DH8" s="630"/>
      <c r="DI8" s="630"/>
      <c r="DJ8" s="630"/>
      <c r="DK8" s="630"/>
      <c r="DL8" s="630"/>
      <c r="DM8" s="630"/>
      <c r="DN8" s="630"/>
      <c r="DO8" s="630"/>
      <c r="DP8" s="631"/>
      <c r="DQ8" s="638">
        <v>847132</v>
      </c>
      <c r="DR8" s="630"/>
      <c r="DS8" s="630"/>
      <c r="DT8" s="630"/>
      <c r="DU8" s="630"/>
      <c r="DV8" s="630"/>
      <c r="DW8" s="630"/>
      <c r="DX8" s="630"/>
      <c r="DY8" s="630"/>
      <c r="DZ8" s="630"/>
      <c r="EA8" s="630"/>
      <c r="EB8" s="630"/>
      <c r="EC8" s="639"/>
    </row>
    <row r="9" spans="2:143" ht="11.25" customHeight="1" x14ac:dyDescent="0.2">
      <c r="B9" s="626" t="s">
        <v>242</v>
      </c>
      <c r="C9" s="627"/>
      <c r="D9" s="627"/>
      <c r="E9" s="627"/>
      <c r="F9" s="627"/>
      <c r="G9" s="627"/>
      <c r="H9" s="627"/>
      <c r="I9" s="627"/>
      <c r="J9" s="627"/>
      <c r="K9" s="627"/>
      <c r="L9" s="627"/>
      <c r="M9" s="627"/>
      <c r="N9" s="627"/>
      <c r="O9" s="627"/>
      <c r="P9" s="627"/>
      <c r="Q9" s="628"/>
      <c r="R9" s="629">
        <v>4056</v>
      </c>
      <c r="S9" s="630"/>
      <c r="T9" s="630"/>
      <c r="U9" s="630"/>
      <c r="V9" s="630"/>
      <c r="W9" s="630"/>
      <c r="X9" s="630"/>
      <c r="Y9" s="631"/>
      <c r="Z9" s="632">
        <v>0.1</v>
      </c>
      <c r="AA9" s="632"/>
      <c r="AB9" s="632"/>
      <c r="AC9" s="632"/>
      <c r="AD9" s="633">
        <v>4056</v>
      </c>
      <c r="AE9" s="633"/>
      <c r="AF9" s="633"/>
      <c r="AG9" s="633"/>
      <c r="AH9" s="633"/>
      <c r="AI9" s="633"/>
      <c r="AJ9" s="633"/>
      <c r="AK9" s="633"/>
      <c r="AL9" s="634">
        <v>0.1</v>
      </c>
      <c r="AM9" s="635"/>
      <c r="AN9" s="635"/>
      <c r="AO9" s="636"/>
      <c r="AP9" s="626" t="s">
        <v>243</v>
      </c>
      <c r="AQ9" s="627"/>
      <c r="AR9" s="627"/>
      <c r="AS9" s="627"/>
      <c r="AT9" s="627"/>
      <c r="AU9" s="627"/>
      <c r="AV9" s="627"/>
      <c r="AW9" s="627"/>
      <c r="AX9" s="627"/>
      <c r="AY9" s="627"/>
      <c r="AZ9" s="627"/>
      <c r="BA9" s="627"/>
      <c r="BB9" s="627"/>
      <c r="BC9" s="627"/>
      <c r="BD9" s="627"/>
      <c r="BE9" s="627"/>
      <c r="BF9" s="628"/>
      <c r="BG9" s="629">
        <v>232660</v>
      </c>
      <c r="BH9" s="630"/>
      <c r="BI9" s="630"/>
      <c r="BJ9" s="630"/>
      <c r="BK9" s="630"/>
      <c r="BL9" s="630"/>
      <c r="BM9" s="630"/>
      <c r="BN9" s="631"/>
      <c r="BO9" s="632">
        <v>28.4</v>
      </c>
      <c r="BP9" s="632"/>
      <c r="BQ9" s="632"/>
      <c r="BR9" s="632"/>
      <c r="BS9" s="633" t="s">
        <v>176</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529983</v>
      </c>
      <c r="CS9" s="630"/>
      <c r="CT9" s="630"/>
      <c r="CU9" s="630"/>
      <c r="CV9" s="630"/>
      <c r="CW9" s="630"/>
      <c r="CX9" s="630"/>
      <c r="CY9" s="631"/>
      <c r="CZ9" s="632">
        <v>9.8000000000000007</v>
      </c>
      <c r="DA9" s="632"/>
      <c r="DB9" s="632"/>
      <c r="DC9" s="632"/>
      <c r="DD9" s="638">
        <v>4648</v>
      </c>
      <c r="DE9" s="630"/>
      <c r="DF9" s="630"/>
      <c r="DG9" s="630"/>
      <c r="DH9" s="630"/>
      <c r="DI9" s="630"/>
      <c r="DJ9" s="630"/>
      <c r="DK9" s="630"/>
      <c r="DL9" s="630"/>
      <c r="DM9" s="630"/>
      <c r="DN9" s="630"/>
      <c r="DO9" s="630"/>
      <c r="DP9" s="631"/>
      <c r="DQ9" s="638">
        <v>428275</v>
      </c>
      <c r="DR9" s="630"/>
      <c r="DS9" s="630"/>
      <c r="DT9" s="630"/>
      <c r="DU9" s="630"/>
      <c r="DV9" s="630"/>
      <c r="DW9" s="630"/>
      <c r="DX9" s="630"/>
      <c r="DY9" s="630"/>
      <c r="DZ9" s="630"/>
      <c r="EA9" s="630"/>
      <c r="EB9" s="630"/>
      <c r="EC9" s="639"/>
    </row>
    <row r="10" spans="2:143" ht="11.25" customHeight="1" x14ac:dyDescent="0.2">
      <c r="B10" s="626" t="s">
        <v>245</v>
      </c>
      <c r="C10" s="627"/>
      <c r="D10" s="627"/>
      <c r="E10" s="627"/>
      <c r="F10" s="627"/>
      <c r="G10" s="627"/>
      <c r="H10" s="627"/>
      <c r="I10" s="627"/>
      <c r="J10" s="627"/>
      <c r="K10" s="627"/>
      <c r="L10" s="627"/>
      <c r="M10" s="627"/>
      <c r="N10" s="627"/>
      <c r="O10" s="627"/>
      <c r="P10" s="627"/>
      <c r="Q10" s="628"/>
      <c r="R10" s="629" t="s">
        <v>246</v>
      </c>
      <c r="S10" s="630"/>
      <c r="T10" s="630"/>
      <c r="U10" s="630"/>
      <c r="V10" s="630"/>
      <c r="W10" s="630"/>
      <c r="X10" s="630"/>
      <c r="Y10" s="631"/>
      <c r="Z10" s="632" t="s">
        <v>176</v>
      </c>
      <c r="AA10" s="632"/>
      <c r="AB10" s="632"/>
      <c r="AC10" s="632"/>
      <c r="AD10" s="633" t="s">
        <v>176</v>
      </c>
      <c r="AE10" s="633"/>
      <c r="AF10" s="633"/>
      <c r="AG10" s="633"/>
      <c r="AH10" s="633"/>
      <c r="AI10" s="633"/>
      <c r="AJ10" s="633"/>
      <c r="AK10" s="633"/>
      <c r="AL10" s="634" t="s">
        <v>130</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20843</v>
      </c>
      <c r="BH10" s="630"/>
      <c r="BI10" s="630"/>
      <c r="BJ10" s="630"/>
      <c r="BK10" s="630"/>
      <c r="BL10" s="630"/>
      <c r="BM10" s="630"/>
      <c r="BN10" s="631"/>
      <c r="BO10" s="632">
        <v>2.5</v>
      </c>
      <c r="BP10" s="632"/>
      <c r="BQ10" s="632"/>
      <c r="BR10" s="632"/>
      <c r="BS10" s="633" t="s">
        <v>176</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v>5770</v>
      </c>
      <c r="CS10" s="630"/>
      <c r="CT10" s="630"/>
      <c r="CU10" s="630"/>
      <c r="CV10" s="630"/>
      <c r="CW10" s="630"/>
      <c r="CX10" s="630"/>
      <c r="CY10" s="631"/>
      <c r="CZ10" s="632">
        <v>0.1</v>
      </c>
      <c r="DA10" s="632"/>
      <c r="DB10" s="632"/>
      <c r="DC10" s="632"/>
      <c r="DD10" s="638" t="s">
        <v>176</v>
      </c>
      <c r="DE10" s="630"/>
      <c r="DF10" s="630"/>
      <c r="DG10" s="630"/>
      <c r="DH10" s="630"/>
      <c r="DI10" s="630"/>
      <c r="DJ10" s="630"/>
      <c r="DK10" s="630"/>
      <c r="DL10" s="630"/>
      <c r="DM10" s="630"/>
      <c r="DN10" s="630"/>
      <c r="DO10" s="630"/>
      <c r="DP10" s="631"/>
      <c r="DQ10" s="638">
        <v>5770</v>
      </c>
      <c r="DR10" s="630"/>
      <c r="DS10" s="630"/>
      <c r="DT10" s="630"/>
      <c r="DU10" s="630"/>
      <c r="DV10" s="630"/>
      <c r="DW10" s="630"/>
      <c r="DX10" s="630"/>
      <c r="DY10" s="630"/>
      <c r="DZ10" s="630"/>
      <c r="EA10" s="630"/>
      <c r="EB10" s="630"/>
      <c r="EC10" s="639"/>
    </row>
    <row r="11" spans="2:143" ht="11.25" customHeight="1" x14ac:dyDescent="0.2">
      <c r="B11" s="626" t="s">
        <v>249</v>
      </c>
      <c r="C11" s="627"/>
      <c r="D11" s="627"/>
      <c r="E11" s="627"/>
      <c r="F11" s="627"/>
      <c r="G11" s="627"/>
      <c r="H11" s="627"/>
      <c r="I11" s="627"/>
      <c r="J11" s="627"/>
      <c r="K11" s="627"/>
      <c r="L11" s="627"/>
      <c r="M11" s="627"/>
      <c r="N11" s="627"/>
      <c r="O11" s="627"/>
      <c r="P11" s="627"/>
      <c r="Q11" s="628"/>
      <c r="R11" s="629">
        <v>175629</v>
      </c>
      <c r="S11" s="630"/>
      <c r="T11" s="630"/>
      <c r="U11" s="630"/>
      <c r="V11" s="630"/>
      <c r="W11" s="630"/>
      <c r="X11" s="630"/>
      <c r="Y11" s="631"/>
      <c r="Z11" s="634">
        <v>3.1</v>
      </c>
      <c r="AA11" s="635"/>
      <c r="AB11" s="635"/>
      <c r="AC11" s="647"/>
      <c r="AD11" s="638">
        <v>175629</v>
      </c>
      <c r="AE11" s="630"/>
      <c r="AF11" s="630"/>
      <c r="AG11" s="630"/>
      <c r="AH11" s="630"/>
      <c r="AI11" s="630"/>
      <c r="AJ11" s="630"/>
      <c r="AK11" s="631"/>
      <c r="AL11" s="634">
        <v>6</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28430</v>
      </c>
      <c r="BH11" s="630"/>
      <c r="BI11" s="630"/>
      <c r="BJ11" s="630"/>
      <c r="BK11" s="630"/>
      <c r="BL11" s="630"/>
      <c r="BM11" s="630"/>
      <c r="BN11" s="631"/>
      <c r="BO11" s="632">
        <v>3.5</v>
      </c>
      <c r="BP11" s="632"/>
      <c r="BQ11" s="632"/>
      <c r="BR11" s="632"/>
      <c r="BS11" s="633" t="s">
        <v>176</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104718</v>
      </c>
      <c r="CS11" s="630"/>
      <c r="CT11" s="630"/>
      <c r="CU11" s="630"/>
      <c r="CV11" s="630"/>
      <c r="CW11" s="630"/>
      <c r="CX11" s="630"/>
      <c r="CY11" s="631"/>
      <c r="CZ11" s="632">
        <v>1.9</v>
      </c>
      <c r="DA11" s="632"/>
      <c r="DB11" s="632"/>
      <c r="DC11" s="632"/>
      <c r="DD11" s="638">
        <v>4718</v>
      </c>
      <c r="DE11" s="630"/>
      <c r="DF11" s="630"/>
      <c r="DG11" s="630"/>
      <c r="DH11" s="630"/>
      <c r="DI11" s="630"/>
      <c r="DJ11" s="630"/>
      <c r="DK11" s="630"/>
      <c r="DL11" s="630"/>
      <c r="DM11" s="630"/>
      <c r="DN11" s="630"/>
      <c r="DO11" s="630"/>
      <c r="DP11" s="631"/>
      <c r="DQ11" s="638">
        <v>65619</v>
      </c>
      <c r="DR11" s="630"/>
      <c r="DS11" s="630"/>
      <c r="DT11" s="630"/>
      <c r="DU11" s="630"/>
      <c r="DV11" s="630"/>
      <c r="DW11" s="630"/>
      <c r="DX11" s="630"/>
      <c r="DY11" s="630"/>
      <c r="DZ11" s="630"/>
      <c r="EA11" s="630"/>
      <c r="EB11" s="630"/>
      <c r="EC11" s="639"/>
    </row>
    <row r="12" spans="2:143" ht="11.25" customHeight="1" x14ac:dyDescent="0.2">
      <c r="B12" s="626" t="s">
        <v>252</v>
      </c>
      <c r="C12" s="627"/>
      <c r="D12" s="627"/>
      <c r="E12" s="627"/>
      <c r="F12" s="627"/>
      <c r="G12" s="627"/>
      <c r="H12" s="627"/>
      <c r="I12" s="627"/>
      <c r="J12" s="627"/>
      <c r="K12" s="627"/>
      <c r="L12" s="627"/>
      <c r="M12" s="627"/>
      <c r="N12" s="627"/>
      <c r="O12" s="627"/>
      <c r="P12" s="627"/>
      <c r="Q12" s="628"/>
      <c r="R12" s="629">
        <v>5621</v>
      </c>
      <c r="S12" s="630"/>
      <c r="T12" s="630"/>
      <c r="U12" s="630"/>
      <c r="V12" s="630"/>
      <c r="W12" s="630"/>
      <c r="X12" s="630"/>
      <c r="Y12" s="631"/>
      <c r="Z12" s="632">
        <v>0.1</v>
      </c>
      <c r="AA12" s="632"/>
      <c r="AB12" s="632"/>
      <c r="AC12" s="632"/>
      <c r="AD12" s="633">
        <v>5621</v>
      </c>
      <c r="AE12" s="633"/>
      <c r="AF12" s="633"/>
      <c r="AG12" s="633"/>
      <c r="AH12" s="633"/>
      <c r="AI12" s="633"/>
      <c r="AJ12" s="633"/>
      <c r="AK12" s="633"/>
      <c r="AL12" s="634">
        <v>0.2</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454824</v>
      </c>
      <c r="BH12" s="630"/>
      <c r="BI12" s="630"/>
      <c r="BJ12" s="630"/>
      <c r="BK12" s="630"/>
      <c r="BL12" s="630"/>
      <c r="BM12" s="630"/>
      <c r="BN12" s="631"/>
      <c r="BO12" s="632">
        <v>55.6</v>
      </c>
      <c r="BP12" s="632"/>
      <c r="BQ12" s="632"/>
      <c r="BR12" s="632"/>
      <c r="BS12" s="633" t="s">
        <v>246</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31713</v>
      </c>
      <c r="CS12" s="630"/>
      <c r="CT12" s="630"/>
      <c r="CU12" s="630"/>
      <c r="CV12" s="630"/>
      <c r="CW12" s="630"/>
      <c r="CX12" s="630"/>
      <c r="CY12" s="631"/>
      <c r="CZ12" s="632">
        <v>0.6</v>
      </c>
      <c r="DA12" s="632"/>
      <c r="DB12" s="632"/>
      <c r="DC12" s="632"/>
      <c r="DD12" s="638">
        <v>1000</v>
      </c>
      <c r="DE12" s="630"/>
      <c r="DF12" s="630"/>
      <c r="DG12" s="630"/>
      <c r="DH12" s="630"/>
      <c r="DI12" s="630"/>
      <c r="DJ12" s="630"/>
      <c r="DK12" s="630"/>
      <c r="DL12" s="630"/>
      <c r="DM12" s="630"/>
      <c r="DN12" s="630"/>
      <c r="DO12" s="630"/>
      <c r="DP12" s="631"/>
      <c r="DQ12" s="638">
        <v>12957</v>
      </c>
      <c r="DR12" s="630"/>
      <c r="DS12" s="630"/>
      <c r="DT12" s="630"/>
      <c r="DU12" s="630"/>
      <c r="DV12" s="630"/>
      <c r="DW12" s="630"/>
      <c r="DX12" s="630"/>
      <c r="DY12" s="630"/>
      <c r="DZ12" s="630"/>
      <c r="EA12" s="630"/>
      <c r="EB12" s="630"/>
      <c r="EC12" s="639"/>
    </row>
    <row r="13" spans="2:143" ht="11.25" customHeight="1" x14ac:dyDescent="0.2">
      <c r="B13" s="626" t="s">
        <v>255</v>
      </c>
      <c r="C13" s="627"/>
      <c r="D13" s="627"/>
      <c r="E13" s="627"/>
      <c r="F13" s="627"/>
      <c r="G13" s="627"/>
      <c r="H13" s="627"/>
      <c r="I13" s="627"/>
      <c r="J13" s="627"/>
      <c r="K13" s="627"/>
      <c r="L13" s="627"/>
      <c r="M13" s="627"/>
      <c r="N13" s="627"/>
      <c r="O13" s="627"/>
      <c r="P13" s="627"/>
      <c r="Q13" s="628"/>
      <c r="R13" s="629" t="s">
        <v>176</v>
      </c>
      <c r="S13" s="630"/>
      <c r="T13" s="630"/>
      <c r="U13" s="630"/>
      <c r="V13" s="630"/>
      <c r="W13" s="630"/>
      <c r="X13" s="630"/>
      <c r="Y13" s="631"/>
      <c r="Z13" s="632" t="s">
        <v>130</v>
      </c>
      <c r="AA13" s="632"/>
      <c r="AB13" s="632"/>
      <c r="AC13" s="632"/>
      <c r="AD13" s="633" t="s">
        <v>176</v>
      </c>
      <c r="AE13" s="633"/>
      <c r="AF13" s="633"/>
      <c r="AG13" s="633"/>
      <c r="AH13" s="633"/>
      <c r="AI13" s="633"/>
      <c r="AJ13" s="633"/>
      <c r="AK13" s="633"/>
      <c r="AL13" s="634" t="s">
        <v>246</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449680</v>
      </c>
      <c r="BH13" s="630"/>
      <c r="BI13" s="630"/>
      <c r="BJ13" s="630"/>
      <c r="BK13" s="630"/>
      <c r="BL13" s="630"/>
      <c r="BM13" s="630"/>
      <c r="BN13" s="631"/>
      <c r="BO13" s="632">
        <v>55</v>
      </c>
      <c r="BP13" s="632"/>
      <c r="BQ13" s="632"/>
      <c r="BR13" s="632"/>
      <c r="BS13" s="633" t="s">
        <v>176</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664535</v>
      </c>
      <c r="CS13" s="630"/>
      <c r="CT13" s="630"/>
      <c r="CU13" s="630"/>
      <c r="CV13" s="630"/>
      <c r="CW13" s="630"/>
      <c r="CX13" s="630"/>
      <c r="CY13" s="631"/>
      <c r="CZ13" s="632">
        <v>12.3</v>
      </c>
      <c r="DA13" s="632"/>
      <c r="DB13" s="632"/>
      <c r="DC13" s="632"/>
      <c r="DD13" s="638">
        <v>400462</v>
      </c>
      <c r="DE13" s="630"/>
      <c r="DF13" s="630"/>
      <c r="DG13" s="630"/>
      <c r="DH13" s="630"/>
      <c r="DI13" s="630"/>
      <c r="DJ13" s="630"/>
      <c r="DK13" s="630"/>
      <c r="DL13" s="630"/>
      <c r="DM13" s="630"/>
      <c r="DN13" s="630"/>
      <c r="DO13" s="630"/>
      <c r="DP13" s="631"/>
      <c r="DQ13" s="638">
        <v>198420</v>
      </c>
      <c r="DR13" s="630"/>
      <c r="DS13" s="630"/>
      <c r="DT13" s="630"/>
      <c r="DU13" s="630"/>
      <c r="DV13" s="630"/>
      <c r="DW13" s="630"/>
      <c r="DX13" s="630"/>
      <c r="DY13" s="630"/>
      <c r="DZ13" s="630"/>
      <c r="EA13" s="630"/>
      <c r="EB13" s="630"/>
      <c r="EC13" s="639"/>
    </row>
    <row r="14" spans="2:143" ht="11.25" customHeight="1" x14ac:dyDescent="0.2">
      <c r="B14" s="626" t="s">
        <v>258</v>
      </c>
      <c r="C14" s="627"/>
      <c r="D14" s="627"/>
      <c r="E14" s="627"/>
      <c r="F14" s="627"/>
      <c r="G14" s="627"/>
      <c r="H14" s="627"/>
      <c r="I14" s="627"/>
      <c r="J14" s="627"/>
      <c r="K14" s="627"/>
      <c r="L14" s="627"/>
      <c r="M14" s="627"/>
      <c r="N14" s="627"/>
      <c r="O14" s="627"/>
      <c r="P14" s="627"/>
      <c r="Q14" s="628"/>
      <c r="R14" s="629" t="s">
        <v>130</v>
      </c>
      <c r="S14" s="630"/>
      <c r="T14" s="630"/>
      <c r="U14" s="630"/>
      <c r="V14" s="630"/>
      <c r="W14" s="630"/>
      <c r="X14" s="630"/>
      <c r="Y14" s="631"/>
      <c r="Z14" s="632" t="s">
        <v>176</v>
      </c>
      <c r="AA14" s="632"/>
      <c r="AB14" s="632"/>
      <c r="AC14" s="632"/>
      <c r="AD14" s="633" t="s">
        <v>176</v>
      </c>
      <c r="AE14" s="633"/>
      <c r="AF14" s="633"/>
      <c r="AG14" s="633"/>
      <c r="AH14" s="633"/>
      <c r="AI14" s="633"/>
      <c r="AJ14" s="633"/>
      <c r="AK14" s="633"/>
      <c r="AL14" s="634" t="s">
        <v>176</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24987</v>
      </c>
      <c r="BH14" s="630"/>
      <c r="BI14" s="630"/>
      <c r="BJ14" s="630"/>
      <c r="BK14" s="630"/>
      <c r="BL14" s="630"/>
      <c r="BM14" s="630"/>
      <c r="BN14" s="631"/>
      <c r="BO14" s="632">
        <v>3.1</v>
      </c>
      <c r="BP14" s="632"/>
      <c r="BQ14" s="632"/>
      <c r="BR14" s="632"/>
      <c r="BS14" s="633" t="s">
        <v>176</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172517</v>
      </c>
      <c r="CS14" s="630"/>
      <c r="CT14" s="630"/>
      <c r="CU14" s="630"/>
      <c r="CV14" s="630"/>
      <c r="CW14" s="630"/>
      <c r="CX14" s="630"/>
      <c r="CY14" s="631"/>
      <c r="CZ14" s="632">
        <v>3.2</v>
      </c>
      <c r="DA14" s="632"/>
      <c r="DB14" s="632"/>
      <c r="DC14" s="632"/>
      <c r="DD14" s="638">
        <v>1135</v>
      </c>
      <c r="DE14" s="630"/>
      <c r="DF14" s="630"/>
      <c r="DG14" s="630"/>
      <c r="DH14" s="630"/>
      <c r="DI14" s="630"/>
      <c r="DJ14" s="630"/>
      <c r="DK14" s="630"/>
      <c r="DL14" s="630"/>
      <c r="DM14" s="630"/>
      <c r="DN14" s="630"/>
      <c r="DO14" s="630"/>
      <c r="DP14" s="631"/>
      <c r="DQ14" s="638">
        <v>167678</v>
      </c>
      <c r="DR14" s="630"/>
      <c r="DS14" s="630"/>
      <c r="DT14" s="630"/>
      <c r="DU14" s="630"/>
      <c r="DV14" s="630"/>
      <c r="DW14" s="630"/>
      <c r="DX14" s="630"/>
      <c r="DY14" s="630"/>
      <c r="DZ14" s="630"/>
      <c r="EA14" s="630"/>
      <c r="EB14" s="630"/>
      <c r="EC14" s="639"/>
    </row>
    <row r="15" spans="2:143" ht="11.25" customHeight="1" x14ac:dyDescent="0.2">
      <c r="B15" s="626" t="s">
        <v>261</v>
      </c>
      <c r="C15" s="627"/>
      <c r="D15" s="627"/>
      <c r="E15" s="627"/>
      <c r="F15" s="627"/>
      <c r="G15" s="627"/>
      <c r="H15" s="627"/>
      <c r="I15" s="627"/>
      <c r="J15" s="627"/>
      <c r="K15" s="627"/>
      <c r="L15" s="627"/>
      <c r="M15" s="627"/>
      <c r="N15" s="627"/>
      <c r="O15" s="627"/>
      <c r="P15" s="627"/>
      <c r="Q15" s="628"/>
      <c r="R15" s="629" t="s">
        <v>246</v>
      </c>
      <c r="S15" s="630"/>
      <c r="T15" s="630"/>
      <c r="U15" s="630"/>
      <c r="V15" s="630"/>
      <c r="W15" s="630"/>
      <c r="X15" s="630"/>
      <c r="Y15" s="631"/>
      <c r="Z15" s="632" t="s">
        <v>176</v>
      </c>
      <c r="AA15" s="632"/>
      <c r="AB15" s="632"/>
      <c r="AC15" s="632"/>
      <c r="AD15" s="633" t="s">
        <v>130</v>
      </c>
      <c r="AE15" s="633"/>
      <c r="AF15" s="633"/>
      <c r="AG15" s="633"/>
      <c r="AH15" s="633"/>
      <c r="AI15" s="633"/>
      <c r="AJ15" s="633"/>
      <c r="AK15" s="633"/>
      <c r="AL15" s="634" t="s">
        <v>176</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45092</v>
      </c>
      <c r="BH15" s="630"/>
      <c r="BI15" s="630"/>
      <c r="BJ15" s="630"/>
      <c r="BK15" s="630"/>
      <c r="BL15" s="630"/>
      <c r="BM15" s="630"/>
      <c r="BN15" s="631"/>
      <c r="BO15" s="632">
        <v>5.5</v>
      </c>
      <c r="BP15" s="632"/>
      <c r="BQ15" s="632"/>
      <c r="BR15" s="632"/>
      <c r="BS15" s="633" t="s">
        <v>176</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267480</v>
      </c>
      <c r="CS15" s="630"/>
      <c r="CT15" s="630"/>
      <c r="CU15" s="630"/>
      <c r="CV15" s="630"/>
      <c r="CW15" s="630"/>
      <c r="CX15" s="630"/>
      <c r="CY15" s="631"/>
      <c r="CZ15" s="632">
        <v>5</v>
      </c>
      <c r="DA15" s="632"/>
      <c r="DB15" s="632"/>
      <c r="DC15" s="632"/>
      <c r="DD15" s="638">
        <v>11153</v>
      </c>
      <c r="DE15" s="630"/>
      <c r="DF15" s="630"/>
      <c r="DG15" s="630"/>
      <c r="DH15" s="630"/>
      <c r="DI15" s="630"/>
      <c r="DJ15" s="630"/>
      <c r="DK15" s="630"/>
      <c r="DL15" s="630"/>
      <c r="DM15" s="630"/>
      <c r="DN15" s="630"/>
      <c r="DO15" s="630"/>
      <c r="DP15" s="631"/>
      <c r="DQ15" s="638">
        <v>218443</v>
      </c>
      <c r="DR15" s="630"/>
      <c r="DS15" s="630"/>
      <c r="DT15" s="630"/>
      <c r="DU15" s="630"/>
      <c r="DV15" s="630"/>
      <c r="DW15" s="630"/>
      <c r="DX15" s="630"/>
      <c r="DY15" s="630"/>
      <c r="DZ15" s="630"/>
      <c r="EA15" s="630"/>
      <c r="EB15" s="630"/>
      <c r="EC15" s="639"/>
    </row>
    <row r="16" spans="2:143" ht="11.25" customHeight="1" x14ac:dyDescent="0.2">
      <c r="B16" s="626" t="s">
        <v>264</v>
      </c>
      <c r="C16" s="627"/>
      <c r="D16" s="627"/>
      <c r="E16" s="627"/>
      <c r="F16" s="627"/>
      <c r="G16" s="627"/>
      <c r="H16" s="627"/>
      <c r="I16" s="627"/>
      <c r="J16" s="627"/>
      <c r="K16" s="627"/>
      <c r="L16" s="627"/>
      <c r="M16" s="627"/>
      <c r="N16" s="627"/>
      <c r="O16" s="627"/>
      <c r="P16" s="627"/>
      <c r="Q16" s="628"/>
      <c r="R16" s="629">
        <v>5233</v>
      </c>
      <c r="S16" s="630"/>
      <c r="T16" s="630"/>
      <c r="U16" s="630"/>
      <c r="V16" s="630"/>
      <c r="W16" s="630"/>
      <c r="X16" s="630"/>
      <c r="Y16" s="631"/>
      <c r="Z16" s="632">
        <v>0.1</v>
      </c>
      <c r="AA16" s="632"/>
      <c r="AB16" s="632"/>
      <c r="AC16" s="632"/>
      <c r="AD16" s="633">
        <v>5233</v>
      </c>
      <c r="AE16" s="633"/>
      <c r="AF16" s="633"/>
      <c r="AG16" s="633"/>
      <c r="AH16" s="633"/>
      <c r="AI16" s="633"/>
      <c r="AJ16" s="633"/>
      <c r="AK16" s="633"/>
      <c r="AL16" s="634">
        <v>0.2</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176</v>
      </c>
      <c r="BH16" s="630"/>
      <c r="BI16" s="630"/>
      <c r="BJ16" s="630"/>
      <c r="BK16" s="630"/>
      <c r="BL16" s="630"/>
      <c r="BM16" s="630"/>
      <c r="BN16" s="631"/>
      <c r="BO16" s="632" t="s">
        <v>176</v>
      </c>
      <c r="BP16" s="632"/>
      <c r="BQ16" s="632"/>
      <c r="BR16" s="632"/>
      <c r="BS16" s="633" t="s">
        <v>246</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1068</v>
      </c>
      <c r="CS16" s="630"/>
      <c r="CT16" s="630"/>
      <c r="CU16" s="630"/>
      <c r="CV16" s="630"/>
      <c r="CW16" s="630"/>
      <c r="CX16" s="630"/>
      <c r="CY16" s="631"/>
      <c r="CZ16" s="632">
        <v>0</v>
      </c>
      <c r="DA16" s="632"/>
      <c r="DB16" s="632"/>
      <c r="DC16" s="632"/>
      <c r="DD16" s="638" t="s">
        <v>176</v>
      </c>
      <c r="DE16" s="630"/>
      <c r="DF16" s="630"/>
      <c r="DG16" s="630"/>
      <c r="DH16" s="630"/>
      <c r="DI16" s="630"/>
      <c r="DJ16" s="630"/>
      <c r="DK16" s="630"/>
      <c r="DL16" s="630"/>
      <c r="DM16" s="630"/>
      <c r="DN16" s="630"/>
      <c r="DO16" s="630"/>
      <c r="DP16" s="631"/>
      <c r="DQ16" s="638">
        <v>1068</v>
      </c>
      <c r="DR16" s="630"/>
      <c r="DS16" s="630"/>
      <c r="DT16" s="630"/>
      <c r="DU16" s="630"/>
      <c r="DV16" s="630"/>
      <c r="DW16" s="630"/>
      <c r="DX16" s="630"/>
      <c r="DY16" s="630"/>
      <c r="DZ16" s="630"/>
      <c r="EA16" s="630"/>
      <c r="EB16" s="630"/>
      <c r="EC16" s="639"/>
    </row>
    <row r="17" spans="2:133" ht="11.25" customHeight="1" x14ac:dyDescent="0.2">
      <c r="B17" s="626" t="s">
        <v>267</v>
      </c>
      <c r="C17" s="627"/>
      <c r="D17" s="627"/>
      <c r="E17" s="627"/>
      <c r="F17" s="627"/>
      <c r="G17" s="627"/>
      <c r="H17" s="627"/>
      <c r="I17" s="627"/>
      <c r="J17" s="627"/>
      <c r="K17" s="627"/>
      <c r="L17" s="627"/>
      <c r="M17" s="627"/>
      <c r="N17" s="627"/>
      <c r="O17" s="627"/>
      <c r="P17" s="627"/>
      <c r="Q17" s="628"/>
      <c r="R17" s="629">
        <v>11817</v>
      </c>
      <c r="S17" s="630"/>
      <c r="T17" s="630"/>
      <c r="U17" s="630"/>
      <c r="V17" s="630"/>
      <c r="W17" s="630"/>
      <c r="X17" s="630"/>
      <c r="Y17" s="631"/>
      <c r="Z17" s="632">
        <v>0.2</v>
      </c>
      <c r="AA17" s="632"/>
      <c r="AB17" s="632"/>
      <c r="AC17" s="632"/>
      <c r="AD17" s="633">
        <v>11817</v>
      </c>
      <c r="AE17" s="633"/>
      <c r="AF17" s="633"/>
      <c r="AG17" s="633"/>
      <c r="AH17" s="633"/>
      <c r="AI17" s="633"/>
      <c r="AJ17" s="633"/>
      <c r="AK17" s="633"/>
      <c r="AL17" s="634">
        <v>0.4</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246</v>
      </c>
      <c r="BH17" s="630"/>
      <c r="BI17" s="630"/>
      <c r="BJ17" s="630"/>
      <c r="BK17" s="630"/>
      <c r="BL17" s="630"/>
      <c r="BM17" s="630"/>
      <c r="BN17" s="631"/>
      <c r="BO17" s="632" t="s">
        <v>176</v>
      </c>
      <c r="BP17" s="632"/>
      <c r="BQ17" s="632"/>
      <c r="BR17" s="632"/>
      <c r="BS17" s="633" t="s">
        <v>176</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506278</v>
      </c>
      <c r="CS17" s="630"/>
      <c r="CT17" s="630"/>
      <c r="CU17" s="630"/>
      <c r="CV17" s="630"/>
      <c r="CW17" s="630"/>
      <c r="CX17" s="630"/>
      <c r="CY17" s="631"/>
      <c r="CZ17" s="632">
        <v>9.4</v>
      </c>
      <c r="DA17" s="632"/>
      <c r="DB17" s="632"/>
      <c r="DC17" s="632"/>
      <c r="DD17" s="638" t="s">
        <v>130</v>
      </c>
      <c r="DE17" s="630"/>
      <c r="DF17" s="630"/>
      <c r="DG17" s="630"/>
      <c r="DH17" s="630"/>
      <c r="DI17" s="630"/>
      <c r="DJ17" s="630"/>
      <c r="DK17" s="630"/>
      <c r="DL17" s="630"/>
      <c r="DM17" s="630"/>
      <c r="DN17" s="630"/>
      <c r="DO17" s="630"/>
      <c r="DP17" s="631"/>
      <c r="DQ17" s="638">
        <v>504464</v>
      </c>
      <c r="DR17" s="630"/>
      <c r="DS17" s="630"/>
      <c r="DT17" s="630"/>
      <c r="DU17" s="630"/>
      <c r="DV17" s="630"/>
      <c r="DW17" s="630"/>
      <c r="DX17" s="630"/>
      <c r="DY17" s="630"/>
      <c r="DZ17" s="630"/>
      <c r="EA17" s="630"/>
      <c r="EB17" s="630"/>
      <c r="EC17" s="639"/>
    </row>
    <row r="18" spans="2:133" ht="11.25" customHeight="1" x14ac:dyDescent="0.2">
      <c r="B18" s="626" t="s">
        <v>270</v>
      </c>
      <c r="C18" s="627"/>
      <c r="D18" s="627"/>
      <c r="E18" s="627"/>
      <c r="F18" s="627"/>
      <c r="G18" s="627"/>
      <c r="H18" s="627"/>
      <c r="I18" s="627"/>
      <c r="J18" s="627"/>
      <c r="K18" s="627"/>
      <c r="L18" s="627"/>
      <c r="M18" s="627"/>
      <c r="N18" s="627"/>
      <c r="O18" s="627"/>
      <c r="P18" s="627"/>
      <c r="Q18" s="628"/>
      <c r="R18" s="629">
        <v>22901</v>
      </c>
      <c r="S18" s="630"/>
      <c r="T18" s="630"/>
      <c r="U18" s="630"/>
      <c r="V18" s="630"/>
      <c r="W18" s="630"/>
      <c r="X18" s="630"/>
      <c r="Y18" s="631"/>
      <c r="Z18" s="632">
        <v>0.4</v>
      </c>
      <c r="AA18" s="632"/>
      <c r="AB18" s="632"/>
      <c r="AC18" s="632"/>
      <c r="AD18" s="633">
        <v>22901</v>
      </c>
      <c r="AE18" s="633"/>
      <c r="AF18" s="633"/>
      <c r="AG18" s="633"/>
      <c r="AH18" s="633"/>
      <c r="AI18" s="633"/>
      <c r="AJ18" s="633"/>
      <c r="AK18" s="633"/>
      <c r="AL18" s="634">
        <v>0.8</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176</v>
      </c>
      <c r="BH18" s="630"/>
      <c r="BI18" s="630"/>
      <c r="BJ18" s="630"/>
      <c r="BK18" s="630"/>
      <c r="BL18" s="630"/>
      <c r="BM18" s="630"/>
      <c r="BN18" s="631"/>
      <c r="BO18" s="632" t="s">
        <v>246</v>
      </c>
      <c r="BP18" s="632"/>
      <c r="BQ18" s="632"/>
      <c r="BR18" s="632"/>
      <c r="BS18" s="633" t="s">
        <v>246</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130</v>
      </c>
      <c r="CS18" s="630"/>
      <c r="CT18" s="630"/>
      <c r="CU18" s="630"/>
      <c r="CV18" s="630"/>
      <c r="CW18" s="630"/>
      <c r="CX18" s="630"/>
      <c r="CY18" s="631"/>
      <c r="CZ18" s="632" t="s">
        <v>246</v>
      </c>
      <c r="DA18" s="632"/>
      <c r="DB18" s="632"/>
      <c r="DC18" s="632"/>
      <c r="DD18" s="638" t="s">
        <v>130</v>
      </c>
      <c r="DE18" s="630"/>
      <c r="DF18" s="630"/>
      <c r="DG18" s="630"/>
      <c r="DH18" s="630"/>
      <c r="DI18" s="630"/>
      <c r="DJ18" s="630"/>
      <c r="DK18" s="630"/>
      <c r="DL18" s="630"/>
      <c r="DM18" s="630"/>
      <c r="DN18" s="630"/>
      <c r="DO18" s="630"/>
      <c r="DP18" s="631"/>
      <c r="DQ18" s="638" t="s">
        <v>246</v>
      </c>
      <c r="DR18" s="630"/>
      <c r="DS18" s="630"/>
      <c r="DT18" s="630"/>
      <c r="DU18" s="630"/>
      <c r="DV18" s="630"/>
      <c r="DW18" s="630"/>
      <c r="DX18" s="630"/>
      <c r="DY18" s="630"/>
      <c r="DZ18" s="630"/>
      <c r="EA18" s="630"/>
      <c r="EB18" s="630"/>
      <c r="EC18" s="639"/>
    </row>
    <row r="19" spans="2:133" ht="11.25" customHeight="1" x14ac:dyDescent="0.2">
      <c r="B19" s="626" t="s">
        <v>273</v>
      </c>
      <c r="C19" s="627"/>
      <c r="D19" s="627"/>
      <c r="E19" s="627"/>
      <c r="F19" s="627"/>
      <c r="G19" s="627"/>
      <c r="H19" s="627"/>
      <c r="I19" s="627"/>
      <c r="J19" s="627"/>
      <c r="K19" s="627"/>
      <c r="L19" s="627"/>
      <c r="M19" s="627"/>
      <c r="N19" s="627"/>
      <c r="O19" s="627"/>
      <c r="P19" s="627"/>
      <c r="Q19" s="628"/>
      <c r="R19" s="629">
        <v>3036</v>
      </c>
      <c r="S19" s="630"/>
      <c r="T19" s="630"/>
      <c r="U19" s="630"/>
      <c r="V19" s="630"/>
      <c r="W19" s="630"/>
      <c r="X19" s="630"/>
      <c r="Y19" s="631"/>
      <c r="Z19" s="632">
        <v>0.1</v>
      </c>
      <c r="AA19" s="632"/>
      <c r="AB19" s="632"/>
      <c r="AC19" s="632"/>
      <c r="AD19" s="633">
        <v>3036</v>
      </c>
      <c r="AE19" s="633"/>
      <c r="AF19" s="633"/>
      <c r="AG19" s="633"/>
      <c r="AH19" s="633"/>
      <c r="AI19" s="633"/>
      <c r="AJ19" s="633"/>
      <c r="AK19" s="633"/>
      <c r="AL19" s="634">
        <v>0.1</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t="s">
        <v>246</v>
      </c>
      <c r="BH19" s="630"/>
      <c r="BI19" s="630"/>
      <c r="BJ19" s="630"/>
      <c r="BK19" s="630"/>
      <c r="BL19" s="630"/>
      <c r="BM19" s="630"/>
      <c r="BN19" s="631"/>
      <c r="BO19" s="632" t="s">
        <v>246</v>
      </c>
      <c r="BP19" s="632"/>
      <c r="BQ19" s="632"/>
      <c r="BR19" s="632"/>
      <c r="BS19" s="633" t="s">
        <v>130</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176</v>
      </c>
      <c r="CS19" s="630"/>
      <c r="CT19" s="630"/>
      <c r="CU19" s="630"/>
      <c r="CV19" s="630"/>
      <c r="CW19" s="630"/>
      <c r="CX19" s="630"/>
      <c r="CY19" s="631"/>
      <c r="CZ19" s="632" t="s">
        <v>130</v>
      </c>
      <c r="DA19" s="632"/>
      <c r="DB19" s="632"/>
      <c r="DC19" s="632"/>
      <c r="DD19" s="638" t="s">
        <v>176</v>
      </c>
      <c r="DE19" s="630"/>
      <c r="DF19" s="630"/>
      <c r="DG19" s="630"/>
      <c r="DH19" s="630"/>
      <c r="DI19" s="630"/>
      <c r="DJ19" s="630"/>
      <c r="DK19" s="630"/>
      <c r="DL19" s="630"/>
      <c r="DM19" s="630"/>
      <c r="DN19" s="630"/>
      <c r="DO19" s="630"/>
      <c r="DP19" s="631"/>
      <c r="DQ19" s="638" t="s">
        <v>246</v>
      </c>
      <c r="DR19" s="630"/>
      <c r="DS19" s="630"/>
      <c r="DT19" s="630"/>
      <c r="DU19" s="630"/>
      <c r="DV19" s="630"/>
      <c r="DW19" s="630"/>
      <c r="DX19" s="630"/>
      <c r="DY19" s="630"/>
      <c r="DZ19" s="630"/>
      <c r="EA19" s="630"/>
      <c r="EB19" s="630"/>
      <c r="EC19" s="639"/>
    </row>
    <row r="20" spans="2:133" ht="11.25" customHeight="1" x14ac:dyDescent="0.2">
      <c r="B20" s="626" t="s">
        <v>276</v>
      </c>
      <c r="C20" s="627"/>
      <c r="D20" s="627"/>
      <c r="E20" s="627"/>
      <c r="F20" s="627"/>
      <c r="G20" s="627"/>
      <c r="H20" s="627"/>
      <c r="I20" s="627"/>
      <c r="J20" s="627"/>
      <c r="K20" s="627"/>
      <c r="L20" s="627"/>
      <c r="M20" s="627"/>
      <c r="N20" s="627"/>
      <c r="O20" s="627"/>
      <c r="P20" s="627"/>
      <c r="Q20" s="628"/>
      <c r="R20" s="629">
        <v>1699</v>
      </c>
      <c r="S20" s="630"/>
      <c r="T20" s="630"/>
      <c r="U20" s="630"/>
      <c r="V20" s="630"/>
      <c r="W20" s="630"/>
      <c r="X20" s="630"/>
      <c r="Y20" s="631"/>
      <c r="Z20" s="632">
        <v>0</v>
      </c>
      <c r="AA20" s="632"/>
      <c r="AB20" s="632"/>
      <c r="AC20" s="632"/>
      <c r="AD20" s="633">
        <v>1699</v>
      </c>
      <c r="AE20" s="633"/>
      <c r="AF20" s="633"/>
      <c r="AG20" s="633"/>
      <c r="AH20" s="633"/>
      <c r="AI20" s="633"/>
      <c r="AJ20" s="633"/>
      <c r="AK20" s="633"/>
      <c r="AL20" s="634">
        <v>0.1</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t="s">
        <v>130</v>
      </c>
      <c r="BH20" s="630"/>
      <c r="BI20" s="630"/>
      <c r="BJ20" s="630"/>
      <c r="BK20" s="630"/>
      <c r="BL20" s="630"/>
      <c r="BM20" s="630"/>
      <c r="BN20" s="631"/>
      <c r="BO20" s="632" t="s">
        <v>176</v>
      </c>
      <c r="BP20" s="632"/>
      <c r="BQ20" s="632"/>
      <c r="BR20" s="632"/>
      <c r="BS20" s="633" t="s">
        <v>130</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5390412</v>
      </c>
      <c r="CS20" s="630"/>
      <c r="CT20" s="630"/>
      <c r="CU20" s="630"/>
      <c r="CV20" s="630"/>
      <c r="CW20" s="630"/>
      <c r="CX20" s="630"/>
      <c r="CY20" s="631"/>
      <c r="CZ20" s="632">
        <v>100</v>
      </c>
      <c r="DA20" s="632"/>
      <c r="DB20" s="632"/>
      <c r="DC20" s="632"/>
      <c r="DD20" s="638">
        <v>466519</v>
      </c>
      <c r="DE20" s="630"/>
      <c r="DF20" s="630"/>
      <c r="DG20" s="630"/>
      <c r="DH20" s="630"/>
      <c r="DI20" s="630"/>
      <c r="DJ20" s="630"/>
      <c r="DK20" s="630"/>
      <c r="DL20" s="630"/>
      <c r="DM20" s="630"/>
      <c r="DN20" s="630"/>
      <c r="DO20" s="630"/>
      <c r="DP20" s="631"/>
      <c r="DQ20" s="638">
        <v>3375007</v>
      </c>
      <c r="DR20" s="630"/>
      <c r="DS20" s="630"/>
      <c r="DT20" s="630"/>
      <c r="DU20" s="630"/>
      <c r="DV20" s="630"/>
      <c r="DW20" s="630"/>
      <c r="DX20" s="630"/>
      <c r="DY20" s="630"/>
      <c r="DZ20" s="630"/>
      <c r="EA20" s="630"/>
      <c r="EB20" s="630"/>
      <c r="EC20" s="639"/>
    </row>
    <row r="21" spans="2:133" ht="11.25" customHeight="1" x14ac:dyDescent="0.2">
      <c r="B21" s="626" t="s">
        <v>279</v>
      </c>
      <c r="C21" s="627"/>
      <c r="D21" s="627"/>
      <c r="E21" s="627"/>
      <c r="F21" s="627"/>
      <c r="G21" s="627"/>
      <c r="H21" s="627"/>
      <c r="I21" s="627"/>
      <c r="J21" s="627"/>
      <c r="K21" s="627"/>
      <c r="L21" s="627"/>
      <c r="M21" s="627"/>
      <c r="N21" s="627"/>
      <c r="O21" s="627"/>
      <c r="P21" s="627"/>
      <c r="Q21" s="628"/>
      <c r="R21" s="629">
        <v>393</v>
      </c>
      <c r="S21" s="630"/>
      <c r="T21" s="630"/>
      <c r="U21" s="630"/>
      <c r="V21" s="630"/>
      <c r="W21" s="630"/>
      <c r="X21" s="630"/>
      <c r="Y21" s="631"/>
      <c r="Z21" s="632">
        <v>0</v>
      </c>
      <c r="AA21" s="632"/>
      <c r="AB21" s="632"/>
      <c r="AC21" s="632"/>
      <c r="AD21" s="633">
        <v>393</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t="s">
        <v>176</v>
      </c>
      <c r="BH21" s="630"/>
      <c r="BI21" s="630"/>
      <c r="BJ21" s="630"/>
      <c r="BK21" s="630"/>
      <c r="BL21" s="630"/>
      <c r="BM21" s="630"/>
      <c r="BN21" s="631"/>
      <c r="BO21" s="632" t="s">
        <v>176</v>
      </c>
      <c r="BP21" s="632"/>
      <c r="BQ21" s="632"/>
      <c r="BR21" s="632"/>
      <c r="BS21" s="633" t="s">
        <v>246</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7" t="s">
        <v>281</v>
      </c>
      <c r="C22" s="668"/>
      <c r="D22" s="668"/>
      <c r="E22" s="668"/>
      <c r="F22" s="668"/>
      <c r="G22" s="668"/>
      <c r="H22" s="668"/>
      <c r="I22" s="668"/>
      <c r="J22" s="668"/>
      <c r="K22" s="668"/>
      <c r="L22" s="668"/>
      <c r="M22" s="668"/>
      <c r="N22" s="668"/>
      <c r="O22" s="668"/>
      <c r="P22" s="668"/>
      <c r="Q22" s="669"/>
      <c r="R22" s="629">
        <v>17773</v>
      </c>
      <c r="S22" s="630"/>
      <c r="T22" s="630"/>
      <c r="U22" s="630"/>
      <c r="V22" s="630"/>
      <c r="W22" s="630"/>
      <c r="X22" s="630"/>
      <c r="Y22" s="631"/>
      <c r="Z22" s="632">
        <v>0.3</v>
      </c>
      <c r="AA22" s="632"/>
      <c r="AB22" s="632"/>
      <c r="AC22" s="632"/>
      <c r="AD22" s="633" t="s">
        <v>176</v>
      </c>
      <c r="AE22" s="633"/>
      <c r="AF22" s="633"/>
      <c r="AG22" s="633"/>
      <c r="AH22" s="633"/>
      <c r="AI22" s="633"/>
      <c r="AJ22" s="633"/>
      <c r="AK22" s="633"/>
      <c r="AL22" s="634" t="s">
        <v>246</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246</v>
      </c>
      <c r="BH22" s="630"/>
      <c r="BI22" s="630"/>
      <c r="BJ22" s="630"/>
      <c r="BK22" s="630"/>
      <c r="BL22" s="630"/>
      <c r="BM22" s="630"/>
      <c r="BN22" s="631"/>
      <c r="BO22" s="632" t="s">
        <v>246</v>
      </c>
      <c r="BP22" s="632"/>
      <c r="BQ22" s="632"/>
      <c r="BR22" s="632"/>
      <c r="BS22" s="633" t="s">
        <v>246</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284</v>
      </c>
      <c r="C23" s="627"/>
      <c r="D23" s="627"/>
      <c r="E23" s="627"/>
      <c r="F23" s="627"/>
      <c r="G23" s="627"/>
      <c r="H23" s="627"/>
      <c r="I23" s="627"/>
      <c r="J23" s="627"/>
      <c r="K23" s="627"/>
      <c r="L23" s="627"/>
      <c r="M23" s="627"/>
      <c r="N23" s="627"/>
      <c r="O23" s="627"/>
      <c r="P23" s="627"/>
      <c r="Q23" s="628"/>
      <c r="R23" s="629">
        <v>2111431</v>
      </c>
      <c r="S23" s="630"/>
      <c r="T23" s="630"/>
      <c r="U23" s="630"/>
      <c r="V23" s="630"/>
      <c r="W23" s="630"/>
      <c r="X23" s="630"/>
      <c r="Y23" s="631"/>
      <c r="Z23" s="632">
        <v>37.299999999999997</v>
      </c>
      <c r="AA23" s="632"/>
      <c r="AB23" s="632"/>
      <c r="AC23" s="632"/>
      <c r="AD23" s="633">
        <v>1813392</v>
      </c>
      <c r="AE23" s="633"/>
      <c r="AF23" s="633"/>
      <c r="AG23" s="633"/>
      <c r="AH23" s="633"/>
      <c r="AI23" s="633"/>
      <c r="AJ23" s="633"/>
      <c r="AK23" s="633"/>
      <c r="AL23" s="634">
        <v>62</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t="s">
        <v>246</v>
      </c>
      <c r="BH23" s="630"/>
      <c r="BI23" s="630"/>
      <c r="BJ23" s="630"/>
      <c r="BK23" s="630"/>
      <c r="BL23" s="630"/>
      <c r="BM23" s="630"/>
      <c r="BN23" s="631"/>
      <c r="BO23" s="632" t="s">
        <v>246</v>
      </c>
      <c r="BP23" s="632"/>
      <c r="BQ23" s="632"/>
      <c r="BR23" s="632"/>
      <c r="BS23" s="633" t="s">
        <v>176</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2">
      <c r="B24" s="626" t="s">
        <v>291</v>
      </c>
      <c r="C24" s="627"/>
      <c r="D24" s="627"/>
      <c r="E24" s="627"/>
      <c r="F24" s="627"/>
      <c r="G24" s="627"/>
      <c r="H24" s="627"/>
      <c r="I24" s="627"/>
      <c r="J24" s="627"/>
      <c r="K24" s="627"/>
      <c r="L24" s="627"/>
      <c r="M24" s="627"/>
      <c r="N24" s="627"/>
      <c r="O24" s="627"/>
      <c r="P24" s="627"/>
      <c r="Q24" s="628"/>
      <c r="R24" s="629">
        <v>1813392</v>
      </c>
      <c r="S24" s="630"/>
      <c r="T24" s="630"/>
      <c r="U24" s="630"/>
      <c r="V24" s="630"/>
      <c r="W24" s="630"/>
      <c r="X24" s="630"/>
      <c r="Y24" s="631"/>
      <c r="Z24" s="632">
        <v>32.1</v>
      </c>
      <c r="AA24" s="632"/>
      <c r="AB24" s="632"/>
      <c r="AC24" s="632"/>
      <c r="AD24" s="633">
        <v>1813392</v>
      </c>
      <c r="AE24" s="633"/>
      <c r="AF24" s="633"/>
      <c r="AG24" s="633"/>
      <c r="AH24" s="633"/>
      <c r="AI24" s="633"/>
      <c r="AJ24" s="633"/>
      <c r="AK24" s="633"/>
      <c r="AL24" s="634">
        <v>62</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246</v>
      </c>
      <c r="BH24" s="630"/>
      <c r="BI24" s="630"/>
      <c r="BJ24" s="630"/>
      <c r="BK24" s="630"/>
      <c r="BL24" s="630"/>
      <c r="BM24" s="630"/>
      <c r="BN24" s="631"/>
      <c r="BO24" s="632" t="s">
        <v>130</v>
      </c>
      <c r="BP24" s="632"/>
      <c r="BQ24" s="632"/>
      <c r="BR24" s="632"/>
      <c r="BS24" s="633" t="s">
        <v>176</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2276761</v>
      </c>
      <c r="CS24" s="619"/>
      <c r="CT24" s="619"/>
      <c r="CU24" s="619"/>
      <c r="CV24" s="619"/>
      <c r="CW24" s="619"/>
      <c r="CX24" s="619"/>
      <c r="CY24" s="620"/>
      <c r="CZ24" s="623">
        <v>42.2</v>
      </c>
      <c r="DA24" s="624"/>
      <c r="DB24" s="624"/>
      <c r="DC24" s="643"/>
      <c r="DD24" s="670">
        <v>1535439</v>
      </c>
      <c r="DE24" s="619"/>
      <c r="DF24" s="619"/>
      <c r="DG24" s="619"/>
      <c r="DH24" s="619"/>
      <c r="DI24" s="619"/>
      <c r="DJ24" s="619"/>
      <c r="DK24" s="620"/>
      <c r="DL24" s="670">
        <v>1514649</v>
      </c>
      <c r="DM24" s="619"/>
      <c r="DN24" s="619"/>
      <c r="DO24" s="619"/>
      <c r="DP24" s="619"/>
      <c r="DQ24" s="619"/>
      <c r="DR24" s="619"/>
      <c r="DS24" s="619"/>
      <c r="DT24" s="619"/>
      <c r="DU24" s="619"/>
      <c r="DV24" s="620"/>
      <c r="DW24" s="623">
        <v>50.2</v>
      </c>
      <c r="DX24" s="624"/>
      <c r="DY24" s="624"/>
      <c r="DZ24" s="624"/>
      <c r="EA24" s="624"/>
      <c r="EB24" s="624"/>
      <c r="EC24" s="625"/>
    </row>
    <row r="25" spans="2:133" ht="11.25" customHeight="1" x14ac:dyDescent="0.2">
      <c r="B25" s="626" t="s">
        <v>294</v>
      </c>
      <c r="C25" s="627"/>
      <c r="D25" s="627"/>
      <c r="E25" s="627"/>
      <c r="F25" s="627"/>
      <c r="G25" s="627"/>
      <c r="H25" s="627"/>
      <c r="I25" s="627"/>
      <c r="J25" s="627"/>
      <c r="K25" s="627"/>
      <c r="L25" s="627"/>
      <c r="M25" s="627"/>
      <c r="N25" s="627"/>
      <c r="O25" s="627"/>
      <c r="P25" s="627"/>
      <c r="Q25" s="628"/>
      <c r="R25" s="629">
        <v>298039</v>
      </c>
      <c r="S25" s="630"/>
      <c r="T25" s="630"/>
      <c r="U25" s="630"/>
      <c r="V25" s="630"/>
      <c r="W25" s="630"/>
      <c r="X25" s="630"/>
      <c r="Y25" s="631"/>
      <c r="Z25" s="632">
        <v>5.3</v>
      </c>
      <c r="AA25" s="632"/>
      <c r="AB25" s="632"/>
      <c r="AC25" s="632"/>
      <c r="AD25" s="633" t="s">
        <v>176</v>
      </c>
      <c r="AE25" s="633"/>
      <c r="AF25" s="633"/>
      <c r="AG25" s="633"/>
      <c r="AH25" s="633"/>
      <c r="AI25" s="633"/>
      <c r="AJ25" s="633"/>
      <c r="AK25" s="633"/>
      <c r="AL25" s="634" t="s">
        <v>176</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176</v>
      </c>
      <c r="BH25" s="630"/>
      <c r="BI25" s="630"/>
      <c r="BJ25" s="630"/>
      <c r="BK25" s="630"/>
      <c r="BL25" s="630"/>
      <c r="BM25" s="630"/>
      <c r="BN25" s="631"/>
      <c r="BO25" s="632" t="s">
        <v>130</v>
      </c>
      <c r="BP25" s="632"/>
      <c r="BQ25" s="632"/>
      <c r="BR25" s="632"/>
      <c r="BS25" s="633" t="s">
        <v>246</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975137</v>
      </c>
      <c r="CS25" s="663"/>
      <c r="CT25" s="663"/>
      <c r="CU25" s="663"/>
      <c r="CV25" s="663"/>
      <c r="CW25" s="663"/>
      <c r="CX25" s="663"/>
      <c r="CY25" s="664"/>
      <c r="CZ25" s="634">
        <v>18.100000000000001</v>
      </c>
      <c r="DA25" s="665"/>
      <c r="DB25" s="665"/>
      <c r="DC25" s="671"/>
      <c r="DD25" s="638">
        <v>851480</v>
      </c>
      <c r="DE25" s="663"/>
      <c r="DF25" s="663"/>
      <c r="DG25" s="663"/>
      <c r="DH25" s="663"/>
      <c r="DI25" s="663"/>
      <c r="DJ25" s="663"/>
      <c r="DK25" s="664"/>
      <c r="DL25" s="638">
        <v>841925</v>
      </c>
      <c r="DM25" s="663"/>
      <c r="DN25" s="663"/>
      <c r="DO25" s="663"/>
      <c r="DP25" s="663"/>
      <c r="DQ25" s="663"/>
      <c r="DR25" s="663"/>
      <c r="DS25" s="663"/>
      <c r="DT25" s="663"/>
      <c r="DU25" s="663"/>
      <c r="DV25" s="664"/>
      <c r="DW25" s="634">
        <v>27.9</v>
      </c>
      <c r="DX25" s="665"/>
      <c r="DY25" s="665"/>
      <c r="DZ25" s="665"/>
      <c r="EA25" s="665"/>
      <c r="EB25" s="665"/>
      <c r="EC25" s="666"/>
    </row>
    <row r="26" spans="2:133" ht="11.25" customHeight="1" x14ac:dyDescent="0.2">
      <c r="B26" s="626" t="s">
        <v>297</v>
      </c>
      <c r="C26" s="627"/>
      <c r="D26" s="627"/>
      <c r="E26" s="627"/>
      <c r="F26" s="627"/>
      <c r="G26" s="627"/>
      <c r="H26" s="627"/>
      <c r="I26" s="627"/>
      <c r="J26" s="627"/>
      <c r="K26" s="627"/>
      <c r="L26" s="627"/>
      <c r="M26" s="627"/>
      <c r="N26" s="627"/>
      <c r="O26" s="627"/>
      <c r="P26" s="627"/>
      <c r="Q26" s="628"/>
      <c r="R26" s="629" t="s">
        <v>176</v>
      </c>
      <c r="S26" s="630"/>
      <c r="T26" s="630"/>
      <c r="U26" s="630"/>
      <c r="V26" s="630"/>
      <c r="W26" s="630"/>
      <c r="X26" s="630"/>
      <c r="Y26" s="631"/>
      <c r="Z26" s="632" t="s">
        <v>246</v>
      </c>
      <c r="AA26" s="632"/>
      <c r="AB26" s="632"/>
      <c r="AC26" s="632"/>
      <c r="AD26" s="633" t="s">
        <v>246</v>
      </c>
      <c r="AE26" s="633"/>
      <c r="AF26" s="633"/>
      <c r="AG26" s="633"/>
      <c r="AH26" s="633"/>
      <c r="AI26" s="633"/>
      <c r="AJ26" s="633"/>
      <c r="AK26" s="633"/>
      <c r="AL26" s="634" t="s">
        <v>246</v>
      </c>
      <c r="AM26" s="635"/>
      <c r="AN26" s="635"/>
      <c r="AO26" s="636"/>
      <c r="AP26" s="648" t="s">
        <v>298</v>
      </c>
      <c r="AQ26" s="672"/>
      <c r="AR26" s="672"/>
      <c r="AS26" s="672"/>
      <c r="AT26" s="672"/>
      <c r="AU26" s="672"/>
      <c r="AV26" s="672"/>
      <c r="AW26" s="672"/>
      <c r="AX26" s="672"/>
      <c r="AY26" s="672"/>
      <c r="AZ26" s="672"/>
      <c r="BA26" s="672"/>
      <c r="BB26" s="672"/>
      <c r="BC26" s="672"/>
      <c r="BD26" s="672"/>
      <c r="BE26" s="672"/>
      <c r="BF26" s="650"/>
      <c r="BG26" s="629" t="s">
        <v>176</v>
      </c>
      <c r="BH26" s="630"/>
      <c r="BI26" s="630"/>
      <c r="BJ26" s="630"/>
      <c r="BK26" s="630"/>
      <c r="BL26" s="630"/>
      <c r="BM26" s="630"/>
      <c r="BN26" s="631"/>
      <c r="BO26" s="632" t="s">
        <v>176</v>
      </c>
      <c r="BP26" s="632"/>
      <c r="BQ26" s="632"/>
      <c r="BR26" s="632"/>
      <c r="BS26" s="633" t="s">
        <v>176</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564620</v>
      </c>
      <c r="CS26" s="630"/>
      <c r="CT26" s="630"/>
      <c r="CU26" s="630"/>
      <c r="CV26" s="630"/>
      <c r="CW26" s="630"/>
      <c r="CX26" s="630"/>
      <c r="CY26" s="631"/>
      <c r="CZ26" s="634">
        <v>10.5</v>
      </c>
      <c r="DA26" s="665"/>
      <c r="DB26" s="665"/>
      <c r="DC26" s="671"/>
      <c r="DD26" s="638">
        <v>494545</v>
      </c>
      <c r="DE26" s="630"/>
      <c r="DF26" s="630"/>
      <c r="DG26" s="630"/>
      <c r="DH26" s="630"/>
      <c r="DI26" s="630"/>
      <c r="DJ26" s="630"/>
      <c r="DK26" s="631"/>
      <c r="DL26" s="638" t="s">
        <v>176</v>
      </c>
      <c r="DM26" s="630"/>
      <c r="DN26" s="630"/>
      <c r="DO26" s="630"/>
      <c r="DP26" s="630"/>
      <c r="DQ26" s="630"/>
      <c r="DR26" s="630"/>
      <c r="DS26" s="630"/>
      <c r="DT26" s="630"/>
      <c r="DU26" s="630"/>
      <c r="DV26" s="631"/>
      <c r="DW26" s="634" t="s">
        <v>176</v>
      </c>
      <c r="DX26" s="665"/>
      <c r="DY26" s="665"/>
      <c r="DZ26" s="665"/>
      <c r="EA26" s="665"/>
      <c r="EB26" s="665"/>
      <c r="EC26" s="666"/>
    </row>
    <row r="27" spans="2:133" ht="11.25" customHeight="1" x14ac:dyDescent="0.2">
      <c r="B27" s="626" t="s">
        <v>300</v>
      </c>
      <c r="C27" s="627"/>
      <c r="D27" s="627"/>
      <c r="E27" s="627"/>
      <c r="F27" s="627"/>
      <c r="G27" s="627"/>
      <c r="H27" s="627"/>
      <c r="I27" s="627"/>
      <c r="J27" s="627"/>
      <c r="K27" s="627"/>
      <c r="L27" s="627"/>
      <c r="M27" s="627"/>
      <c r="N27" s="627"/>
      <c r="O27" s="627"/>
      <c r="P27" s="627"/>
      <c r="Q27" s="628"/>
      <c r="R27" s="629">
        <v>3200808</v>
      </c>
      <c r="S27" s="630"/>
      <c r="T27" s="630"/>
      <c r="U27" s="630"/>
      <c r="V27" s="630"/>
      <c r="W27" s="630"/>
      <c r="X27" s="630"/>
      <c r="Y27" s="631"/>
      <c r="Z27" s="632">
        <v>56.6</v>
      </c>
      <c r="AA27" s="632"/>
      <c r="AB27" s="632"/>
      <c r="AC27" s="632"/>
      <c r="AD27" s="633">
        <v>2902769</v>
      </c>
      <c r="AE27" s="633"/>
      <c r="AF27" s="633"/>
      <c r="AG27" s="633"/>
      <c r="AH27" s="633"/>
      <c r="AI27" s="633"/>
      <c r="AJ27" s="633"/>
      <c r="AK27" s="633"/>
      <c r="AL27" s="634">
        <v>99.3</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818307</v>
      </c>
      <c r="BH27" s="630"/>
      <c r="BI27" s="630"/>
      <c r="BJ27" s="630"/>
      <c r="BK27" s="630"/>
      <c r="BL27" s="630"/>
      <c r="BM27" s="630"/>
      <c r="BN27" s="631"/>
      <c r="BO27" s="632">
        <v>100</v>
      </c>
      <c r="BP27" s="632"/>
      <c r="BQ27" s="632"/>
      <c r="BR27" s="632"/>
      <c r="BS27" s="633" t="s">
        <v>176</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795346</v>
      </c>
      <c r="CS27" s="663"/>
      <c r="CT27" s="663"/>
      <c r="CU27" s="663"/>
      <c r="CV27" s="663"/>
      <c r="CW27" s="663"/>
      <c r="CX27" s="663"/>
      <c r="CY27" s="664"/>
      <c r="CZ27" s="634">
        <v>14.8</v>
      </c>
      <c r="DA27" s="665"/>
      <c r="DB27" s="665"/>
      <c r="DC27" s="671"/>
      <c r="DD27" s="638">
        <v>179495</v>
      </c>
      <c r="DE27" s="663"/>
      <c r="DF27" s="663"/>
      <c r="DG27" s="663"/>
      <c r="DH27" s="663"/>
      <c r="DI27" s="663"/>
      <c r="DJ27" s="663"/>
      <c r="DK27" s="664"/>
      <c r="DL27" s="638">
        <v>168260</v>
      </c>
      <c r="DM27" s="663"/>
      <c r="DN27" s="663"/>
      <c r="DO27" s="663"/>
      <c r="DP27" s="663"/>
      <c r="DQ27" s="663"/>
      <c r="DR27" s="663"/>
      <c r="DS27" s="663"/>
      <c r="DT27" s="663"/>
      <c r="DU27" s="663"/>
      <c r="DV27" s="664"/>
      <c r="DW27" s="634">
        <v>5.6</v>
      </c>
      <c r="DX27" s="665"/>
      <c r="DY27" s="665"/>
      <c r="DZ27" s="665"/>
      <c r="EA27" s="665"/>
      <c r="EB27" s="665"/>
      <c r="EC27" s="666"/>
    </row>
    <row r="28" spans="2:133" ht="11.25" customHeight="1" x14ac:dyDescent="0.2">
      <c r="B28" s="626" t="s">
        <v>303</v>
      </c>
      <c r="C28" s="627"/>
      <c r="D28" s="627"/>
      <c r="E28" s="627"/>
      <c r="F28" s="627"/>
      <c r="G28" s="627"/>
      <c r="H28" s="627"/>
      <c r="I28" s="627"/>
      <c r="J28" s="627"/>
      <c r="K28" s="627"/>
      <c r="L28" s="627"/>
      <c r="M28" s="627"/>
      <c r="N28" s="627"/>
      <c r="O28" s="627"/>
      <c r="P28" s="627"/>
      <c r="Q28" s="628"/>
      <c r="R28" s="629">
        <v>1087</v>
      </c>
      <c r="S28" s="630"/>
      <c r="T28" s="630"/>
      <c r="U28" s="630"/>
      <c r="V28" s="630"/>
      <c r="W28" s="630"/>
      <c r="X28" s="630"/>
      <c r="Y28" s="631"/>
      <c r="Z28" s="632">
        <v>0</v>
      </c>
      <c r="AA28" s="632"/>
      <c r="AB28" s="632"/>
      <c r="AC28" s="632"/>
      <c r="AD28" s="633">
        <v>1087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506278</v>
      </c>
      <c r="CS28" s="630"/>
      <c r="CT28" s="630"/>
      <c r="CU28" s="630"/>
      <c r="CV28" s="630"/>
      <c r="CW28" s="630"/>
      <c r="CX28" s="630"/>
      <c r="CY28" s="631"/>
      <c r="CZ28" s="634">
        <v>9.4</v>
      </c>
      <c r="DA28" s="665"/>
      <c r="DB28" s="665"/>
      <c r="DC28" s="671"/>
      <c r="DD28" s="638">
        <v>504464</v>
      </c>
      <c r="DE28" s="630"/>
      <c r="DF28" s="630"/>
      <c r="DG28" s="630"/>
      <c r="DH28" s="630"/>
      <c r="DI28" s="630"/>
      <c r="DJ28" s="630"/>
      <c r="DK28" s="631"/>
      <c r="DL28" s="638">
        <v>504464</v>
      </c>
      <c r="DM28" s="630"/>
      <c r="DN28" s="630"/>
      <c r="DO28" s="630"/>
      <c r="DP28" s="630"/>
      <c r="DQ28" s="630"/>
      <c r="DR28" s="630"/>
      <c r="DS28" s="630"/>
      <c r="DT28" s="630"/>
      <c r="DU28" s="630"/>
      <c r="DV28" s="631"/>
      <c r="DW28" s="634">
        <v>16.7</v>
      </c>
      <c r="DX28" s="665"/>
      <c r="DY28" s="665"/>
      <c r="DZ28" s="665"/>
      <c r="EA28" s="665"/>
      <c r="EB28" s="665"/>
      <c r="EC28" s="666"/>
    </row>
    <row r="29" spans="2:133" ht="11.25" customHeight="1" x14ac:dyDescent="0.2">
      <c r="B29" s="626" t="s">
        <v>305</v>
      </c>
      <c r="C29" s="627"/>
      <c r="D29" s="627"/>
      <c r="E29" s="627"/>
      <c r="F29" s="627"/>
      <c r="G29" s="627"/>
      <c r="H29" s="627"/>
      <c r="I29" s="627"/>
      <c r="J29" s="627"/>
      <c r="K29" s="627"/>
      <c r="L29" s="627"/>
      <c r="M29" s="627"/>
      <c r="N29" s="627"/>
      <c r="O29" s="627"/>
      <c r="P29" s="627"/>
      <c r="Q29" s="628"/>
      <c r="R29" s="629">
        <v>21649</v>
      </c>
      <c r="S29" s="630"/>
      <c r="T29" s="630"/>
      <c r="U29" s="630"/>
      <c r="V29" s="630"/>
      <c r="W29" s="630"/>
      <c r="X29" s="630"/>
      <c r="Y29" s="631"/>
      <c r="Z29" s="632">
        <v>0.4</v>
      </c>
      <c r="AA29" s="632"/>
      <c r="AB29" s="632"/>
      <c r="AC29" s="632"/>
      <c r="AD29" s="633" t="s">
        <v>176</v>
      </c>
      <c r="AE29" s="633"/>
      <c r="AF29" s="633"/>
      <c r="AG29" s="633"/>
      <c r="AH29" s="633"/>
      <c r="AI29" s="633"/>
      <c r="AJ29" s="633"/>
      <c r="AK29" s="633"/>
      <c r="AL29" s="634" t="s">
        <v>130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306</v>
      </c>
      <c r="CE29" s="679"/>
      <c r="CF29" s="644" t="s">
        <v>307</v>
      </c>
      <c r="CG29" s="645"/>
      <c r="CH29" s="645"/>
      <c r="CI29" s="645"/>
      <c r="CJ29" s="645"/>
      <c r="CK29" s="645"/>
      <c r="CL29" s="645"/>
      <c r="CM29" s="645"/>
      <c r="CN29" s="645"/>
      <c r="CO29" s="645"/>
      <c r="CP29" s="645"/>
      <c r="CQ29" s="646"/>
      <c r="CR29" s="629">
        <v>506206</v>
      </c>
      <c r="CS29" s="663"/>
      <c r="CT29" s="663"/>
      <c r="CU29" s="663"/>
      <c r="CV29" s="663"/>
      <c r="CW29" s="663"/>
      <c r="CX29" s="663"/>
      <c r="CY29" s="664"/>
      <c r="CZ29" s="634">
        <v>9.4</v>
      </c>
      <c r="DA29" s="665"/>
      <c r="DB29" s="665"/>
      <c r="DC29" s="671"/>
      <c r="DD29" s="638">
        <v>504392</v>
      </c>
      <c r="DE29" s="663"/>
      <c r="DF29" s="663"/>
      <c r="DG29" s="663"/>
      <c r="DH29" s="663"/>
      <c r="DI29" s="663"/>
      <c r="DJ29" s="663"/>
      <c r="DK29" s="664"/>
      <c r="DL29" s="638">
        <v>504392</v>
      </c>
      <c r="DM29" s="663"/>
      <c r="DN29" s="663"/>
      <c r="DO29" s="663"/>
      <c r="DP29" s="663"/>
      <c r="DQ29" s="663"/>
      <c r="DR29" s="663"/>
      <c r="DS29" s="663"/>
      <c r="DT29" s="663"/>
      <c r="DU29" s="663"/>
      <c r="DV29" s="664"/>
      <c r="DW29" s="634">
        <v>16.7</v>
      </c>
      <c r="DX29" s="665"/>
      <c r="DY29" s="665"/>
      <c r="DZ29" s="665"/>
      <c r="EA29" s="665"/>
      <c r="EB29" s="665"/>
      <c r="EC29" s="666"/>
    </row>
    <row r="30" spans="2:133" ht="11.25" customHeight="1" x14ac:dyDescent="0.2">
      <c r="B30" s="626" t="s">
        <v>308</v>
      </c>
      <c r="C30" s="627"/>
      <c r="D30" s="627"/>
      <c r="E30" s="627"/>
      <c r="F30" s="627"/>
      <c r="G30" s="627"/>
      <c r="H30" s="627"/>
      <c r="I30" s="627"/>
      <c r="J30" s="627"/>
      <c r="K30" s="627"/>
      <c r="L30" s="627"/>
      <c r="M30" s="627"/>
      <c r="N30" s="627"/>
      <c r="O30" s="627"/>
      <c r="P30" s="627"/>
      <c r="Q30" s="628"/>
      <c r="R30" s="629">
        <v>90158</v>
      </c>
      <c r="S30" s="630"/>
      <c r="T30" s="630"/>
      <c r="U30" s="630"/>
      <c r="V30" s="630"/>
      <c r="W30" s="630"/>
      <c r="X30" s="630"/>
      <c r="Y30" s="631"/>
      <c r="Z30" s="632">
        <v>1.6</v>
      </c>
      <c r="AA30" s="632"/>
      <c r="AB30" s="632"/>
      <c r="AC30" s="632"/>
      <c r="AD30" s="633" t="s">
        <v>130</v>
      </c>
      <c r="AE30" s="633"/>
      <c r="AF30" s="633"/>
      <c r="AG30" s="633"/>
      <c r="AH30" s="633"/>
      <c r="AI30" s="633"/>
      <c r="AJ30" s="633"/>
      <c r="AK30" s="633"/>
      <c r="AL30" s="634" t="s">
        <v>176</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309</v>
      </c>
      <c r="BH30" s="676"/>
      <c r="BI30" s="676"/>
      <c r="BJ30" s="676"/>
      <c r="BK30" s="676"/>
      <c r="BL30" s="676"/>
      <c r="BM30" s="676"/>
      <c r="BN30" s="676"/>
      <c r="BO30" s="676"/>
      <c r="BP30" s="676"/>
      <c r="BQ30" s="677"/>
      <c r="BR30" s="608" t="s">
        <v>310</v>
      </c>
      <c r="BS30" s="676"/>
      <c r="BT30" s="676"/>
      <c r="BU30" s="676"/>
      <c r="BV30" s="676"/>
      <c r="BW30" s="676"/>
      <c r="BX30" s="676"/>
      <c r="BY30" s="676"/>
      <c r="BZ30" s="676"/>
      <c r="CA30" s="676"/>
      <c r="CB30" s="677"/>
      <c r="CD30" s="680"/>
      <c r="CE30" s="681"/>
      <c r="CF30" s="644" t="s">
        <v>311</v>
      </c>
      <c r="CG30" s="645"/>
      <c r="CH30" s="645"/>
      <c r="CI30" s="645"/>
      <c r="CJ30" s="645"/>
      <c r="CK30" s="645"/>
      <c r="CL30" s="645"/>
      <c r="CM30" s="645"/>
      <c r="CN30" s="645"/>
      <c r="CO30" s="645"/>
      <c r="CP30" s="645"/>
      <c r="CQ30" s="646"/>
      <c r="CR30" s="629">
        <v>489606</v>
      </c>
      <c r="CS30" s="630"/>
      <c r="CT30" s="630"/>
      <c r="CU30" s="630"/>
      <c r="CV30" s="630"/>
      <c r="CW30" s="630"/>
      <c r="CX30" s="630"/>
      <c r="CY30" s="631"/>
      <c r="CZ30" s="634">
        <v>9.1</v>
      </c>
      <c r="DA30" s="665"/>
      <c r="DB30" s="665"/>
      <c r="DC30" s="671"/>
      <c r="DD30" s="638">
        <v>487814</v>
      </c>
      <c r="DE30" s="630"/>
      <c r="DF30" s="630"/>
      <c r="DG30" s="630"/>
      <c r="DH30" s="630"/>
      <c r="DI30" s="630"/>
      <c r="DJ30" s="630"/>
      <c r="DK30" s="631"/>
      <c r="DL30" s="638">
        <v>487814</v>
      </c>
      <c r="DM30" s="630"/>
      <c r="DN30" s="630"/>
      <c r="DO30" s="630"/>
      <c r="DP30" s="630"/>
      <c r="DQ30" s="630"/>
      <c r="DR30" s="630"/>
      <c r="DS30" s="630"/>
      <c r="DT30" s="630"/>
      <c r="DU30" s="630"/>
      <c r="DV30" s="631"/>
      <c r="DW30" s="634">
        <v>16.2</v>
      </c>
      <c r="DX30" s="665"/>
      <c r="DY30" s="665"/>
      <c r="DZ30" s="665"/>
      <c r="EA30" s="665"/>
      <c r="EB30" s="665"/>
      <c r="EC30" s="666"/>
    </row>
    <row r="31" spans="2:133" ht="11.25" customHeight="1" x14ac:dyDescent="0.2">
      <c r="B31" s="626" t="s">
        <v>312</v>
      </c>
      <c r="C31" s="627"/>
      <c r="D31" s="627"/>
      <c r="E31" s="627"/>
      <c r="F31" s="627"/>
      <c r="G31" s="627"/>
      <c r="H31" s="627"/>
      <c r="I31" s="627"/>
      <c r="J31" s="627"/>
      <c r="K31" s="627"/>
      <c r="L31" s="627"/>
      <c r="M31" s="627"/>
      <c r="N31" s="627"/>
      <c r="O31" s="627"/>
      <c r="P31" s="627"/>
      <c r="Q31" s="628"/>
      <c r="R31" s="629">
        <v>28963</v>
      </c>
      <c r="S31" s="630"/>
      <c r="T31" s="630"/>
      <c r="U31" s="630"/>
      <c r="V31" s="630"/>
      <c r="W31" s="630"/>
      <c r="X31" s="630"/>
      <c r="Y31" s="631"/>
      <c r="Z31" s="632">
        <v>0.5</v>
      </c>
      <c r="AA31" s="632"/>
      <c r="AB31" s="632"/>
      <c r="AC31" s="632"/>
      <c r="AD31" s="633" t="s">
        <v>246</v>
      </c>
      <c r="AE31" s="633"/>
      <c r="AF31" s="633"/>
      <c r="AG31" s="633"/>
      <c r="AH31" s="633"/>
      <c r="AI31" s="633"/>
      <c r="AJ31" s="633"/>
      <c r="AK31" s="633"/>
      <c r="AL31" s="634" t="s">
        <v>246</v>
      </c>
      <c r="AM31" s="635"/>
      <c r="AN31" s="635"/>
      <c r="AO31" s="636"/>
      <c r="AP31" s="689" t="s">
        <v>313</v>
      </c>
      <c r="AQ31" s="690"/>
      <c r="AR31" s="690"/>
      <c r="AS31" s="690"/>
      <c r="AT31" s="695" t="s">
        <v>314</v>
      </c>
      <c r="AU31" s="217"/>
      <c r="AV31" s="217"/>
      <c r="AW31" s="217"/>
      <c r="AX31" s="615" t="s">
        <v>189</v>
      </c>
      <c r="AY31" s="616"/>
      <c r="AZ31" s="616"/>
      <c r="BA31" s="616"/>
      <c r="BB31" s="616"/>
      <c r="BC31" s="616"/>
      <c r="BD31" s="616"/>
      <c r="BE31" s="616"/>
      <c r="BF31" s="617"/>
      <c r="BG31" s="688">
        <v>98.5</v>
      </c>
      <c r="BH31" s="684"/>
      <c r="BI31" s="684"/>
      <c r="BJ31" s="684"/>
      <c r="BK31" s="684"/>
      <c r="BL31" s="684"/>
      <c r="BM31" s="624">
        <v>93.7</v>
      </c>
      <c r="BN31" s="684"/>
      <c r="BO31" s="684"/>
      <c r="BP31" s="684"/>
      <c r="BQ31" s="685"/>
      <c r="BR31" s="688">
        <v>97.7</v>
      </c>
      <c r="BS31" s="684"/>
      <c r="BT31" s="684"/>
      <c r="BU31" s="684"/>
      <c r="BV31" s="684"/>
      <c r="BW31" s="684"/>
      <c r="BX31" s="624">
        <v>92.8</v>
      </c>
      <c r="BY31" s="684"/>
      <c r="BZ31" s="684"/>
      <c r="CA31" s="684"/>
      <c r="CB31" s="685"/>
      <c r="CD31" s="680"/>
      <c r="CE31" s="681"/>
      <c r="CF31" s="644" t="s">
        <v>315</v>
      </c>
      <c r="CG31" s="645"/>
      <c r="CH31" s="645"/>
      <c r="CI31" s="645"/>
      <c r="CJ31" s="645"/>
      <c r="CK31" s="645"/>
      <c r="CL31" s="645"/>
      <c r="CM31" s="645"/>
      <c r="CN31" s="645"/>
      <c r="CO31" s="645"/>
      <c r="CP31" s="645"/>
      <c r="CQ31" s="646"/>
      <c r="CR31" s="629">
        <v>16600</v>
      </c>
      <c r="CS31" s="663"/>
      <c r="CT31" s="663"/>
      <c r="CU31" s="663"/>
      <c r="CV31" s="663"/>
      <c r="CW31" s="663"/>
      <c r="CX31" s="663"/>
      <c r="CY31" s="664"/>
      <c r="CZ31" s="634">
        <v>0.3</v>
      </c>
      <c r="DA31" s="665"/>
      <c r="DB31" s="665"/>
      <c r="DC31" s="671"/>
      <c r="DD31" s="638">
        <v>16578</v>
      </c>
      <c r="DE31" s="663"/>
      <c r="DF31" s="663"/>
      <c r="DG31" s="663"/>
      <c r="DH31" s="663"/>
      <c r="DI31" s="663"/>
      <c r="DJ31" s="663"/>
      <c r="DK31" s="664"/>
      <c r="DL31" s="638">
        <v>16578</v>
      </c>
      <c r="DM31" s="663"/>
      <c r="DN31" s="663"/>
      <c r="DO31" s="663"/>
      <c r="DP31" s="663"/>
      <c r="DQ31" s="663"/>
      <c r="DR31" s="663"/>
      <c r="DS31" s="663"/>
      <c r="DT31" s="663"/>
      <c r="DU31" s="663"/>
      <c r="DV31" s="664"/>
      <c r="DW31" s="634">
        <v>0.5</v>
      </c>
      <c r="DX31" s="665"/>
      <c r="DY31" s="665"/>
      <c r="DZ31" s="665"/>
      <c r="EA31" s="665"/>
      <c r="EB31" s="665"/>
      <c r="EC31" s="666"/>
    </row>
    <row r="32" spans="2:133" ht="11.25" customHeight="1" x14ac:dyDescent="0.2">
      <c r="B32" s="626" t="s">
        <v>316</v>
      </c>
      <c r="C32" s="627"/>
      <c r="D32" s="627"/>
      <c r="E32" s="627"/>
      <c r="F32" s="627"/>
      <c r="G32" s="627"/>
      <c r="H32" s="627"/>
      <c r="I32" s="627"/>
      <c r="J32" s="627"/>
      <c r="K32" s="627"/>
      <c r="L32" s="627"/>
      <c r="M32" s="627"/>
      <c r="N32" s="627"/>
      <c r="O32" s="627"/>
      <c r="P32" s="627"/>
      <c r="Q32" s="628"/>
      <c r="R32" s="629">
        <v>885264</v>
      </c>
      <c r="S32" s="630"/>
      <c r="T32" s="630"/>
      <c r="U32" s="630"/>
      <c r="V32" s="630"/>
      <c r="W32" s="630"/>
      <c r="X32" s="630"/>
      <c r="Y32" s="631"/>
      <c r="Z32" s="632">
        <v>15.7</v>
      </c>
      <c r="AA32" s="632"/>
      <c r="AB32" s="632"/>
      <c r="AC32" s="632"/>
      <c r="AD32" s="633" t="s">
        <v>176</v>
      </c>
      <c r="AE32" s="633"/>
      <c r="AF32" s="633"/>
      <c r="AG32" s="633"/>
      <c r="AH32" s="633"/>
      <c r="AI32" s="633"/>
      <c r="AJ32" s="633"/>
      <c r="AK32" s="633"/>
      <c r="AL32" s="634" t="s">
        <v>130</v>
      </c>
      <c r="AM32" s="635"/>
      <c r="AN32" s="635"/>
      <c r="AO32" s="636"/>
      <c r="AP32" s="691"/>
      <c r="AQ32" s="692"/>
      <c r="AR32" s="692"/>
      <c r="AS32" s="692"/>
      <c r="AT32" s="696"/>
      <c r="AU32" s="216" t="s">
        <v>317</v>
      </c>
      <c r="AV32" s="216"/>
      <c r="AW32" s="216"/>
      <c r="AX32" s="626" t="s">
        <v>318</v>
      </c>
      <c r="AY32" s="627"/>
      <c r="AZ32" s="627"/>
      <c r="BA32" s="627"/>
      <c r="BB32" s="627"/>
      <c r="BC32" s="627"/>
      <c r="BD32" s="627"/>
      <c r="BE32" s="627"/>
      <c r="BF32" s="628"/>
      <c r="BG32" s="698">
        <v>98.2</v>
      </c>
      <c r="BH32" s="663"/>
      <c r="BI32" s="663"/>
      <c r="BJ32" s="663"/>
      <c r="BK32" s="663"/>
      <c r="BL32" s="663"/>
      <c r="BM32" s="635">
        <v>93.5</v>
      </c>
      <c r="BN32" s="686"/>
      <c r="BO32" s="686"/>
      <c r="BP32" s="686"/>
      <c r="BQ32" s="687"/>
      <c r="BR32" s="698">
        <v>97.1</v>
      </c>
      <c r="BS32" s="663"/>
      <c r="BT32" s="663"/>
      <c r="BU32" s="663"/>
      <c r="BV32" s="663"/>
      <c r="BW32" s="663"/>
      <c r="BX32" s="635">
        <v>92.8</v>
      </c>
      <c r="BY32" s="686"/>
      <c r="BZ32" s="686"/>
      <c r="CA32" s="686"/>
      <c r="CB32" s="687"/>
      <c r="CD32" s="682"/>
      <c r="CE32" s="683"/>
      <c r="CF32" s="644" t="s">
        <v>319</v>
      </c>
      <c r="CG32" s="645"/>
      <c r="CH32" s="645"/>
      <c r="CI32" s="645"/>
      <c r="CJ32" s="645"/>
      <c r="CK32" s="645"/>
      <c r="CL32" s="645"/>
      <c r="CM32" s="645"/>
      <c r="CN32" s="645"/>
      <c r="CO32" s="645"/>
      <c r="CP32" s="645"/>
      <c r="CQ32" s="646"/>
      <c r="CR32" s="629">
        <v>72</v>
      </c>
      <c r="CS32" s="630"/>
      <c r="CT32" s="630"/>
      <c r="CU32" s="630"/>
      <c r="CV32" s="630"/>
      <c r="CW32" s="630"/>
      <c r="CX32" s="630"/>
      <c r="CY32" s="631"/>
      <c r="CZ32" s="634">
        <v>0</v>
      </c>
      <c r="DA32" s="665"/>
      <c r="DB32" s="665"/>
      <c r="DC32" s="671"/>
      <c r="DD32" s="638">
        <v>72</v>
      </c>
      <c r="DE32" s="630"/>
      <c r="DF32" s="630"/>
      <c r="DG32" s="630"/>
      <c r="DH32" s="630"/>
      <c r="DI32" s="630"/>
      <c r="DJ32" s="630"/>
      <c r="DK32" s="631"/>
      <c r="DL32" s="638">
        <v>72</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2">
      <c r="B33" s="667" t="s">
        <v>320</v>
      </c>
      <c r="C33" s="668"/>
      <c r="D33" s="668"/>
      <c r="E33" s="668"/>
      <c r="F33" s="668"/>
      <c r="G33" s="668"/>
      <c r="H33" s="668"/>
      <c r="I33" s="668"/>
      <c r="J33" s="668"/>
      <c r="K33" s="668"/>
      <c r="L33" s="668"/>
      <c r="M33" s="668"/>
      <c r="N33" s="668"/>
      <c r="O33" s="668"/>
      <c r="P33" s="668"/>
      <c r="Q33" s="669"/>
      <c r="R33" s="629">
        <v>20190</v>
      </c>
      <c r="S33" s="630"/>
      <c r="T33" s="630"/>
      <c r="U33" s="630"/>
      <c r="V33" s="630"/>
      <c r="W33" s="630"/>
      <c r="X33" s="630"/>
      <c r="Y33" s="631"/>
      <c r="Z33" s="632">
        <v>0.4</v>
      </c>
      <c r="AA33" s="632"/>
      <c r="AB33" s="632"/>
      <c r="AC33" s="632"/>
      <c r="AD33" s="633">
        <v>20190</v>
      </c>
      <c r="AE33" s="633"/>
      <c r="AF33" s="633"/>
      <c r="AG33" s="633"/>
      <c r="AH33" s="633"/>
      <c r="AI33" s="633"/>
      <c r="AJ33" s="633"/>
      <c r="AK33" s="633"/>
      <c r="AL33" s="634">
        <v>0.7</v>
      </c>
      <c r="AM33" s="635"/>
      <c r="AN33" s="635"/>
      <c r="AO33" s="636"/>
      <c r="AP33" s="693"/>
      <c r="AQ33" s="694"/>
      <c r="AR33" s="694"/>
      <c r="AS33" s="694"/>
      <c r="AT33" s="697"/>
      <c r="AU33" s="218"/>
      <c r="AV33" s="218"/>
      <c r="AW33" s="218"/>
      <c r="AX33" s="673" t="s">
        <v>321</v>
      </c>
      <c r="AY33" s="674"/>
      <c r="AZ33" s="674"/>
      <c r="BA33" s="674"/>
      <c r="BB33" s="674"/>
      <c r="BC33" s="674"/>
      <c r="BD33" s="674"/>
      <c r="BE33" s="674"/>
      <c r="BF33" s="675"/>
      <c r="BG33" s="699">
        <v>98.8</v>
      </c>
      <c r="BH33" s="700"/>
      <c r="BI33" s="700"/>
      <c r="BJ33" s="700"/>
      <c r="BK33" s="700"/>
      <c r="BL33" s="700"/>
      <c r="BM33" s="701">
        <v>93.8</v>
      </c>
      <c r="BN33" s="700"/>
      <c r="BO33" s="700"/>
      <c r="BP33" s="700"/>
      <c r="BQ33" s="702"/>
      <c r="BR33" s="699">
        <v>97.9</v>
      </c>
      <c r="BS33" s="700"/>
      <c r="BT33" s="700"/>
      <c r="BU33" s="700"/>
      <c r="BV33" s="700"/>
      <c r="BW33" s="700"/>
      <c r="BX33" s="701">
        <v>92.7</v>
      </c>
      <c r="BY33" s="700"/>
      <c r="BZ33" s="700"/>
      <c r="CA33" s="700"/>
      <c r="CB33" s="702"/>
      <c r="CD33" s="644" t="s">
        <v>322</v>
      </c>
      <c r="CE33" s="645"/>
      <c r="CF33" s="645"/>
      <c r="CG33" s="645"/>
      <c r="CH33" s="645"/>
      <c r="CI33" s="645"/>
      <c r="CJ33" s="645"/>
      <c r="CK33" s="645"/>
      <c r="CL33" s="645"/>
      <c r="CM33" s="645"/>
      <c r="CN33" s="645"/>
      <c r="CO33" s="645"/>
      <c r="CP33" s="645"/>
      <c r="CQ33" s="646"/>
      <c r="CR33" s="629">
        <v>2646064</v>
      </c>
      <c r="CS33" s="663"/>
      <c r="CT33" s="663"/>
      <c r="CU33" s="663"/>
      <c r="CV33" s="663"/>
      <c r="CW33" s="663"/>
      <c r="CX33" s="663"/>
      <c r="CY33" s="664"/>
      <c r="CZ33" s="634">
        <v>49.1</v>
      </c>
      <c r="DA33" s="665"/>
      <c r="DB33" s="665"/>
      <c r="DC33" s="671"/>
      <c r="DD33" s="638">
        <v>1776582</v>
      </c>
      <c r="DE33" s="663"/>
      <c r="DF33" s="663"/>
      <c r="DG33" s="663"/>
      <c r="DH33" s="663"/>
      <c r="DI33" s="663"/>
      <c r="DJ33" s="663"/>
      <c r="DK33" s="664"/>
      <c r="DL33" s="638">
        <v>1200287</v>
      </c>
      <c r="DM33" s="663"/>
      <c r="DN33" s="663"/>
      <c r="DO33" s="663"/>
      <c r="DP33" s="663"/>
      <c r="DQ33" s="663"/>
      <c r="DR33" s="663"/>
      <c r="DS33" s="663"/>
      <c r="DT33" s="663"/>
      <c r="DU33" s="663"/>
      <c r="DV33" s="664"/>
      <c r="DW33" s="634">
        <v>39.799999999999997</v>
      </c>
      <c r="DX33" s="665"/>
      <c r="DY33" s="665"/>
      <c r="DZ33" s="665"/>
      <c r="EA33" s="665"/>
      <c r="EB33" s="665"/>
      <c r="EC33" s="666"/>
    </row>
    <row r="34" spans="2:133" ht="11.25" customHeight="1" x14ac:dyDescent="0.2">
      <c r="B34" s="626" t="s">
        <v>323</v>
      </c>
      <c r="C34" s="627"/>
      <c r="D34" s="627"/>
      <c r="E34" s="627"/>
      <c r="F34" s="627"/>
      <c r="G34" s="627"/>
      <c r="H34" s="627"/>
      <c r="I34" s="627"/>
      <c r="J34" s="627"/>
      <c r="K34" s="627"/>
      <c r="L34" s="627"/>
      <c r="M34" s="627"/>
      <c r="N34" s="627"/>
      <c r="O34" s="627"/>
      <c r="P34" s="627"/>
      <c r="Q34" s="628"/>
      <c r="R34" s="629">
        <v>248523</v>
      </c>
      <c r="S34" s="630"/>
      <c r="T34" s="630"/>
      <c r="U34" s="630"/>
      <c r="V34" s="630"/>
      <c r="W34" s="630"/>
      <c r="X34" s="630"/>
      <c r="Y34" s="631"/>
      <c r="Z34" s="632">
        <v>4.4000000000000004</v>
      </c>
      <c r="AA34" s="632"/>
      <c r="AB34" s="632"/>
      <c r="AC34" s="632"/>
      <c r="AD34" s="633" t="s">
        <v>176</v>
      </c>
      <c r="AE34" s="633"/>
      <c r="AF34" s="633"/>
      <c r="AG34" s="633"/>
      <c r="AH34" s="633"/>
      <c r="AI34" s="633"/>
      <c r="AJ34" s="633"/>
      <c r="AK34" s="633"/>
      <c r="AL34" s="634" t="s">
        <v>176</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324</v>
      </c>
      <c r="CE34" s="645"/>
      <c r="CF34" s="645"/>
      <c r="CG34" s="645"/>
      <c r="CH34" s="645"/>
      <c r="CI34" s="645"/>
      <c r="CJ34" s="645"/>
      <c r="CK34" s="645"/>
      <c r="CL34" s="645"/>
      <c r="CM34" s="645"/>
      <c r="CN34" s="645"/>
      <c r="CO34" s="645"/>
      <c r="CP34" s="645"/>
      <c r="CQ34" s="646"/>
      <c r="CR34" s="629">
        <v>643097</v>
      </c>
      <c r="CS34" s="630"/>
      <c r="CT34" s="630"/>
      <c r="CU34" s="630"/>
      <c r="CV34" s="630"/>
      <c r="CW34" s="630"/>
      <c r="CX34" s="630"/>
      <c r="CY34" s="631"/>
      <c r="CZ34" s="634">
        <v>11.9</v>
      </c>
      <c r="DA34" s="665"/>
      <c r="DB34" s="665"/>
      <c r="DC34" s="671"/>
      <c r="DD34" s="638">
        <v>368449</v>
      </c>
      <c r="DE34" s="630"/>
      <c r="DF34" s="630"/>
      <c r="DG34" s="630"/>
      <c r="DH34" s="630"/>
      <c r="DI34" s="630"/>
      <c r="DJ34" s="630"/>
      <c r="DK34" s="631"/>
      <c r="DL34" s="638">
        <v>259418</v>
      </c>
      <c r="DM34" s="630"/>
      <c r="DN34" s="630"/>
      <c r="DO34" s="630"/>
      <c r="DP34" s="630"/>
      <c r="DQ34" s="630"/>
      <c r="DR34" s="630"/>
      <c r="DS34" s="630"/>
      <c r="DT34" s="630"/>
      <c r="DU34" s="630"/>
      <c r="DV34" s="631"/>
      <c r="DW34" s="634">
        <v>8.6</v>
      </c>
      <c r="DX34" s="665"/>
      <c r="DY34" s="665"/>
      <c r="DZ34" s="665"/>
      <c r="EA34" s="665"/>
      <c r="EB34" s="665"/>
      <c r="EC34" s="666"/>
    </row>
    <row r="35" spans="2:133" ht="11.25" customHeight="1" x14ac:dyDescent="0.2">
      <c r="B35" s="626" t="s">
        <v>325</v>
      </c>
      <c r="C35" s="627"/>
      <c r="D35" s="627"/>
      <c r="E35" s="627"/>
      <c r="F35" s="627"/>
      <c r="G35" s="627"/>
      <c r="H35" s="627"/>
      <c r="I35" s="627"/>
      <c r="J35" s="627"/>
      <c r="K35" s="627"/>
      <c r="L35" s="627"/>
      <c r="M35" s="627"/>
      <c r="N35" s="627"/>
      <c r="O35" s="627"/>
      <c r="P35" s="627"/>
      <c r="Q35" s="628"/>
      <c r="R35" s="629">
        <v>29345</v>
      </c>
      <c r="S35" s="630"/>
      <c r="T35" s="630"/>
      <c r="U35" s="630"/>
      <c r="V35" s="630"/>
      <c r="W35" s="630"/>
      <c r="X35" s="630"/>
      <c r="Y35" s="631"/>
      <c r="Z35" s="632">
        <v>0.5</v>
      </c>
      <c r="AA35" s="632"/>
      <c r="AB35" s="632"/>
      <c r="AC35" s="632"/>
      <c r="AD35" s="633" t="s">
        <v>246</v>
      </c>
      <c r="AE35" s="633"/>
      <c r="AF35" s="633"/>
      <c r="AG35" s="633"/>
      <c r="AH35" s="633"/>
      <c r="AI35" s="633"/>
      <c r="AJ35" s="633"/>
      <c r="AK35" s="633"/>
      <c r="AL35" s="634" t="s">
        <v>246</v>
      </c>
      <c r="AM35" s="635"/>
      <c r="AN35" s="635"/>
      <c r="AO35" s="636"/>
      <c r="AP35" s="221"/>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56292</v>
      </c>
      <c r="CS35" s="663"/>
      <c r="CT35" s="663"/>
      <c r="CU35" s="663"/>
      <c r="CV35" s="663"/>
      <c r="CW35" s="663"/>
      <c r="CX35" s="663"/>
      <c r="CY35" s="664"/>
      <c r="CZ35" s="634">
        <v>1</v>
      </c>
      <c r="DA35" s="665"/>
      <c r="DB35" s="665"/>
      <c r="DC35" s="671"/>
      <c r="DD35" s="638">
        <v>18955</v>
      </c>
      <c r="DE35" s="663"/>
      <c r="DF35" s="663"/>
      <c r="DG35" s="663"/>
      <c r="DH35" s="663"/>
      <c r="DI35" s="663"/>
      <c r="DJ35" s="663"/>
      <c r="DK35" s="664"/>
      <c r="DL35" s="638">
        <v>18876</v>
      </c>
      <c r="DM35" s="663"/>
      <c r="DN35" s="663"/>
      <c r="DO35" s="663"/>
      <c r="DP35" s="663"/>
      <c r="DQ35" s="663"/>
      <c r="DR35" s="663"/>
      <c r="DS35" s="663"/>
      <c r="DT35" s="663"/>
      <c r="DU35" s="663"/>
      <c r="DV35" s="664"/>
      <c r="DW35" s="634">
        <v>0.6</v>
      </c>
      <c r="DX35" s="665"/>
      <c r="DY35" s="665"/>
      <c r="DZ35" s="665"/>
      <c r="EA35" s="665"/>
      <c r="EB35" s="665"/>
      <c r="EC35" s="666"/>
    </row>
    <row r="36" spans="2:133" ht="11.25" customHeight="1" x14ac:dyDescent="0.2">
      <c r="B36" s="626" t="s">
        <v>329</v>
      </c>
      <c r="C36" s="627"/>
      <c r="D36" s="627"/>
      <c r="E36" s="627"/>
      <c r="F36" s="627"/>
      <c r="G36" s="627"/>
      <c r="H36" s="627"/>
      <c r="I36" s="627"/>
      <c r="J36" s="627"/>
      <c r="K36" s="627"/>
      <c r="L36" s="627"/>
      <c r="M36" s="627"/>
      <c r="N36" s="627"/>
      <c r="O36" s="627"/>
      <c r="P36" s="627"/>
      <c r="Q36" s="628"/>
      <c r="R36" s="629">
        <v>334677</v>
      </c>
      <c r="S36" s="630"/>
      <c r="T36" s="630"/>
      <c r="U36" s="630"/>
      <c r="V36" s="630"/>
      <c r="W36" s="630"/>
      <c r="X36" s="630"/>
      <c r="Y36" s="631"/>
      <c r="Z36" s="632">
        <v>5.9</v>
      </c>
      <c r="AA36" s="632"/>
      <c r="AB36" s="632"/>
      <c r="AC36" s="632"/>
      <c r="AD36" s="633" t="s">
        <v>176</v>
      </c>
      <c r="AE36" s="633"/>
      <c r="AF36" s="633"/>
      <c r="AG36" s="633"/>
      <c r="AH36" s="633"/>
      <c r="AI36" s="633"/>
      <c r="AJ36" s="633"/>
      <c r="AK36" s="633"/>
      <c r="AL36" s="634" t="s">
        <v>176</v>
      </c>
      <c r="AM36" s="635"/>
      <c r="AN36" s="635"/>
      <c r="AO36" s="636"/>
      <c r="AP36" s="221"/>
      <c r="AQ36" s="703" t="s">
        <v>330</v>
      </c>
      <c r="AR36" s="704"/>
      <c r="AS36" s="704"/>
      <c r="AT36" s="704"/>
      <c r="AU36" s="704"/>
      <c r="AV36" s="704"/>
      <c r="AW36" s="704"/>
      <c r="AX36" s="704"/>
      <c r="AY36" s="705"/>
      <c r="AZ36" s="618">
        <v>686617</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134760</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713241</v>
      </c>
      <c r="CS36" s="630"/>
      <c r="CT36" s="630"/>
      <c r="CU36" s="630"/>
      <c r="CV36" s="630"/>
      <c r="CW36" s="630"/>
      <c r="CX36" s="630"/>
      <c r="CY36" s="631"/>
      <c r="CZ36" s="634">
        <v>13.2</v>
      </c>
      <c r="DA36" s="665"/>
      <c r="DB36" s="665"/>
      <c r="DC36" s="671"/>
      <c r="DD36" s="638">
        <v>569701</v>
      </c>
      <c r="DE36" s="630"/>
      <c r="DF36" s="630"/>
      <c r="DG36" s="630"/>
      <c r="DH36" s="630"/>
      <c r="DI36" s="630"/>
      <c r="DJ36" s="630"/>
      <c r="DK36" s="631"/>
      <c r="DL36" s="638">
        <v>483685</v>
      </c>
      <c r="DM36" s="630"/>
      <c r="DN36" s="630"/>
      <c r="DO36" s="630"/>
      <c r="DP36" s="630"/>
      <c r="DQ36" s="630"/>
      <c r="DR36" s="630"/>
      <c r="DS36" s="630"/>
      <c r="DT36" s="630"/>
      <c r="DU36" s="630"/>
      <c r="DV36" s="631"/>
      <c r="DW36" s="634">
        <v>16</v>
      </c>
      <c r="DX36" s="665"/>
      <c r="DY36" s="665"/>
      <c r="DZ36" s="665"/>
      <c r="EA36" s="665"/>
      <c r="EB36" s="665"/>
      <c r="EC36" s="666"/>
    </row>
    <row r="37" spans="2:133" ht="11.25" customHeight="1" x14ac:dyDescent="0.2">
      <c r="B37" s="626" t="s">
        <v>333</v>
      </c>
      <c r="C37" s="627"/>
      <c r="D37" s="627"/>
      <c r="E37" s="627"/>
      <c r="F37" s="627"/>
      <c r="G37" s="627"/>
      <c r="H37" s="627"/>
      <c r="I37" s="627"/>
      <c r="J37" s="627"/>
      <c r="K37" s="627"/>
      <c r="L37" s="627"/>
      <c r="M37" s="627"/>
      <c r="N37" s="627"/>
      <c r="O37" s="627"/>
      <c r="P37" s="627"/>
      <c r="Q37" s="628"/>
      <c r="R37" s="629">
        <v>254313</v>
      </c>
      <c r="S37" s="630"/>
      <c r="T37" s="630"/>
      <c r="U37" s="630"/>
      <c r="V37" s="630"/>
      <c r="W37" s="630"/>
      <c r="X37" s="630"/>
      <c r="Y37" s="631"/>
      <c r="Z37" s="632">
        <v>4.5</v>
      </c>
      <c r="AA37" s="632"/>
      <c r="AB37" s="632"/>
      <c r="AC37" s="632"/>
      <c r="AD37" s="633" t="s">
        <v>176</v>
      </c>
      <c r="AE37" s="633"/>
      <c r="AF37" s="633"/>
      <c r="AG37" s="633"/>
      <c r="AH37" s="633"/>
      <c r="AI37" s="633"/>
      <c r="AJ37" s="633"/>
      <c r="AK37" s="633"/>
      <c r="AL37" s="634" t="s">
        <v>246</v>
      </c>
      <c r="AM37" s="635"/>
      <c r="AN37" s="635"/>
      <c r="AO37" s="636"/>
      <c r="AQ37" s="707" t="s">
        <v>334</v>
      </c>
      <c r="AR37" s="708"/>
      <c r="AS37" s="708"/>
      <c r="AT37" s="708"/>
      <c r="AU37" s="708"/>
      <c r="AV37" s="708"/>
      <c r="AW37" s="708"/>
      <c r="AX37" s="708"/>
      <c r="AY37" s="709"/>
      <c r="AZ37" s="629">
        <v>138722</v>
      </c>
      <c r="BA37" s="630"/>
      <c r="BB37" s="630"/>
      <c r="BC37" s="630"/>
      <c r="BD37" s="663"/>
      <c r="BE37" s="663"/>
      <c r="BF37" s="687"/>
      <c r="BG37" s="644" t="s">
        <v>335</v>
      </c>
      <c r="BH37" s="645"/>
      <c r="BI37" s="645"/>
      <c r="BJ37" s="645"/>
      <c r="BK37" s="645"/>
      <c r="BL37" s="645"/>
      <c r="BM37" s="645"/>
      <c r="BN37" s="645"/>
      <c r="BO37" s="645"/>
      <c r="BP37" s="645"/>
      <c r="BQ37" s="645"/>
      <c r="BR37" s="645"/>
      <c r="BS37" s="645"/>
      <c r="BT37" s="645"/>
      <c r="BU37" s="646"/>
      <c r="BV37" s="629">
        <v>121010</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318427</v>
      </c>
      <c r="CS37" s="663"/>
      <c r="CT37" s="663"/>
      <c r="CU37" s="663"/>
      <c r="CV37" s="663"/>
      <c r="CW37" s="663"/>
      <c r="CX37" s="663"/>
      <c r="CY37" s="664"/>
      <c r="CZ37" s="634">
        <v>5.9</v>
      </c>
      <c r="DA37" s="665"/>
      <c r="DB37" s="665"/>
      <c r="DC37" s="671"/>
      <c r="DD37" s="638">
        <v>316527</v>
      </c>
      <c r="DE37" s="663"/>
      <c r="DF37" s="663"/>
      <c r="DG37" s="663"/>
      <c r="DH37" s="663"/>
      <c r="DI37" s="663"/>
      <c r="DJ37" s="663"/>
      <c r="DK37" s="664"/>
      <c r="DL37" s="638">
        <v>299210</v>
      </c>
      <c r="DM37" s="663"/>
      <c r="DN37" s="663"/>
      <c r="DO37" s="663"/>
      <c r="DP37" s="663"/>
      <c r="DQ37" s="663"/>
      <c r="DR37" s="663"/>
      <c r="DS37" s="663"/>
      <c r="DT37" s="663"/>
      <c r="DU37" s="663"/>
      <c r="DV37" s="664"/>
      <c r="DW37" s="634">
        <v>9.9</v>
      </c>
      <c r="DX37" s="665"/>
      <c r="DY37" s="665"/>
      <c r="DZ37" s="665"/>
      <c r="EA37" s="665"/>
      <c r="EB37" s="665"/>
      <c r="EC37" s="666"/>
    </row>
    <row r="38" spans="2:133" ht="11.25" customHeight="1" x14ac:dyDescent="0.2">
      <c r="B38" s="626" t="s">
        <v>337</v>
      </c>
      <c r="C38" s="627"/>
      <c r="D38" s="627"/>
      <c r="E38" s="627"/>
      <c r="F38" s="627"/>
      <c r="G38" s="627"/>
      <c r="H38" s="627"/>
      <c r="I38" s="627"/>
      <c r="J38" s="627"/>
      <c r="K38" s="627"/>
      <c r="L38" s="627"/>
      <c r="M38" s="627"/>
      <c r="N38" s="627"/>
      <c r="O38" s="627"/>
      <c r="P38" s="627"/>
      <c r="Q38" s="628"/>
      <c r="R38" s="629">
        <v>72583</v>
      </c>
      <c r="S38" s="630"/>
      <c r="T38" s="630"/>
      <c r="U38" s="630"/>
      <c r="V38" s="630"/>
      <c r="W38" s="630"/>
      <c r="X38" s="630"/>
      <c r="Y38" s="631"/>
      <c r="Z38" s="632">
        <v>1.3</v>
      </c>
      <c r="AA38" s="632"/>
      <c r="AB38" s="632"/>
      <c r="AC38" s="632"/>
      <c r="AD38" s="633" t="s">
        <v>246</v>
      </c>
      <c r="AE38" s="633"/>
      <c r="AF38" s="633"/>
      <c r="AG38" s="633"/>
      <c r="AH38" s="633"/>
      <c r="AI38" s="633"/>
      <c r="AJ38" s="633"/>
      <c r="AK38" s="633"/>
      <c r="AL38" s="634" t="s">
        <v>246</v>
      </c>
      <c r="AM38" s="635"/>
      <c r="AN38" s="635"/>
      <c r="AO38" s="636"/>
      <c r="AQ38" s="707" t="s">
        <v>338</v>
      </c>
      <c r="AR38" s="708"/>
      <c r="AS38" s="708"/>
      <c r="AT38" s="708"/>
      <c r="AU38" s="708"/>
      <c r="AV38" s="708"/>
      <c r="AW38" s="708"/>
      <c r="AX38" s="708"/>
      <c r="AY38" s="709"/>
      <c r="AZ38" s="629">
        <v>104838</v>
      </c>
      <c r="BA38" s="630"/>
      <c r="BB38" s="630"/>
      <c r="BC38" s="630"/>
      <c r="BD38" s="663"/>
      <c r="BE38" s="663"/>
      <c r="BF38" s="687"/>
      <c r="BG38" s="644" t="s">
        <v>339</v>
      </c>
      <c r="BH38" s="645"/>
      <c r="BI38" s="645"/>
      <c r="BJ38" s="645"/>
      <c r="BK38" s="645"/>
      <c r="BL38" s="645"/>
      <c r="BM38" s="645"/>
      <c r="BN38" s="645"/>
      <c r="BO38" s="645"/>
      <c r="BP38" s="645"/>
      <c r="BQ38" s="645"/>
      <c r="BR38" s="645"/>
      <c r="BS38" s="645"/>
      <c r="BT38" s="645"/>
      <c r="BU38" s="646"/>
      <c r="BV38" s="629">
        <v>1127</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579990</v>
      </c>
      <c r="CS38" s="630"/>
      <c r="CT38" s="630"/>
      <c r="CU38" s="630"/>
      <c r="CV38" s="630"/>
      <c r="CW38" s="630"/>
      <c r="CX38" s="630"/>
      <c r="CY38" s="631"/>
      <c r="CZ38" s="634">
        <v>10.8</v>
      </c>
      <c r="DA38" s="665"/>
      <c r="DB38" s="665"/>
      <c r="DC38" s="671"/>
      <c r="DD38" s="638">
        <v>510487</v>
      </c>
      <c r="DE38" s="630"/>
      <c r="DF38" s="630"/>
      <c r="DG38" s="630"/>
      <c r="DH38" s="630"/>
      <c r="DI38" s="630"/>
      <c r="DJ38" s="630"/>
      <c r="DK38" s="631"/>
      <c r="DL38" s="638">
        <v>438308</v>
      </c>
      <c r="DM38" s="630"/>
      <c r="DN38" s="630"/>
      <c r="DO38" s="630"/>
      <c r="DP38" s="630"/>
      <c r="DQ38" s="630"/>
      <c r="DR38" s="630"/>
      <c r="DS38" s="630"/>
      <c r="DT38" s="630"/>
      <c r="DU38" s="630"/>
      <c r="DV38" s="631"/>
      <c r="DW38" s="634">
        <v>14.5</v>
      </c>
      <c r="DX38" s="665"/>
      <c r="DY38" s="665"/>
      <c r="DZ38" s="665"/>
      <c r="EA38" s="665"/>
      <c r="EB38" s="665"/>
      <c r="EC38" s="666"/>
    </row>
    <row r="39" spans="2:133" ht="11.25" customHeight="1" x14ac:dyDescent="0.2">
      <c r="B39" s="626" t="s">
        <v>341</v>
      </c>
      <c r="C39" s="627"/>
      <c r="D39" s="627"/>
      <c r="E39" s="627"/>
      <c r="F39" s="627"/>
      <c r="G39" s="627"/>
      <c r="H39" s="627"/>
      <c r="I39" s="627"/>
      <c r="J39" s="627"/>
      <c r="K39" s="627"/>
      <c r="L39" s="627"/>
      <c r="M39" s="627"/>
      <c r="N39" s="627"/>
      <c r="O39" s="627"/>
      <c r="P39" s="627"/>
      <c r="Q39" s="628"/>
      <c r="R39" s="629">
        <v>94918</v>
      </c>
      <c r="S39" s="630"/>
      <c r="T39" s="630"/>
      <c r="U39" s="630"/>
      <c r="V39" s="630"/>
      <c r="W39" s="630"/>
      <c r="X39" s="630"/>
      <c r="Y39" s="631"/>
      <c r="Z39" s="632">
        <v>1.7</v>
      </c>
      <c r="AA39" s="632"/>
      <c r="AB39" s="632"/>
      <c r="AC39" s="632"/>
      <c r="AD39" s="633" t="s">
        <v>246</v>
      </c>
      <c r="AE39" s="633"/>
      <c r="AF39" s="633"/>
      <c r="AG39" s="633"/>
      <c r="AH39" s="633"/>
      <c r="AI39" s="633"/>
      <c r="AJ39" s="633"/>
      <c r="AK39" s="633"/>
      <c r="AL39" s="634" t="s">
        <v>246</v>
      </c>
      <c r="AM39" s="635"/>
      <c r="AN39" s="635"/>
      <c r="AO39" s="636"/>
      <c r="AQ39" s="707" t="s">
        <v>342</v>
      </c>
      <c r="AR39" s="708"/>
      <c r="AS39" s="708"/>
      <c r="AT39" s="708"/>
      <c r="AU39" s="708"/>
      <c r="AV39" s="708"/>
      <c r="AW39" s="708"/>
      <c r="AX39" s="708"/>
      <c r="AY39" s="709"/>
      <c r="AZ39" s="629">
        <v>1789</v>
      </c>
      <c r="BA39" s="630"/>
      <c r="BB39" s="630"/>
      <c r="BC39" s="630"/>
      <c r="BD39" s="663"/>
      <c r="BE39" s="663"/>
      <c r="BF39" s="687"/>
      <c r="BG39" s="644" t="s">
        <v>343</v>
      </c>
      <c r="BH39" s="645"/>
      <c r="BI39" s="645"/>
      <c r="BJ39" s="645"/>
      <c r="BK39" s="645"/>
      <c r="BL39" s="645"/>
      <c r="BM39" s="645"/>
      <c r="BN39" s="645"/>
      <c r="BO39" s="645"/>
      <c r="BP39" s="645"/>
      <c r="BQ39" s="645"/>
      <c r="BR39" s="645"/>
      <c r="BS39" s="645"/>
      <c r="BT39" s="645"/>
      <c r="BU39" s="646"/>
      <c r="BV39" s="629">
        <v>1586</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653444</v>
      </c>
      <c r="CS39" s="663"/>
      <c r="CT39" s="663"/>
      <c r="CU39" s="663"/>
      <c r="CV39" s="663"/>
      <c r="CW39" s="663"/>
      <c r="CX39" s="663"/>
      <c r="CY39" s="664"/>
      <c r="CZ39" s="634">
        <v>12.1</v>
      </c>
      <c r="DA39" s="665"/>
      <c r="DB39" s="665"/>
      <c r="DC39" s="671"/>
      <c r="DD39" s="638">
        <v>308990</v>
      </c>
      <c r="DE39" s="663"/>
      <c r="DF39" s="663"/>
      <c r="DG39" s="663"/>
      <c r="DH39" s="663"/>
      <c r="DI39" s="663"/>
      <c r="DJ39" s="663"/>
      <c r="DK39" s="664"/>
      <c r="DL39" s="638" t="s">
        <v>246</v>
      </c>
      <c r="DM39" s="663"/>
      <c r="DN39" s="663"/>
      <c r="DO39" s="663"/>
      <c r="DP39" s="663"/>
      <c r="DQ39" s="663"/>
      <c r="DR39" s="663"/>
      <c r="DS39" s="663"/>
      <c r="DT39" s="663"/>
      <c r="DU39" s="663"/>
      <c r="DV39" s="664"/>
      <c r="DW39" s="634" t="s">
        <v>176</v>
      </c>
      <c r="DX39" s="665"/>
      <c r="DY39" s="665"/>
      <c r="DZ39" s="665"/>
      <c r="EA39" s="665"/>
      <c r="EB39" s="665"/>
      <c r="EC39" s="666"/>
    </row>
    <row r="40" spans="2:133" ht="11.25" customHeight="1" x14ac:dyDescent="0.2">
      <c r="B40" s="626" t="s">
        <v>345</v>
      </c>
      <c r="C40" s="627"/>
      <c r="D40" s="627"/>
      <c r="E40" s="627"/>
      <c r="F40" s="627"/>
      <c r="G40" s="627"/>
      <c r="H40" s="627"/>
      <c r="I40" s="627"/>
      <c r="J40" s="627"/>
      <c r="K40" s="627"/>
      <c r="L40" s="627"/>
      <c r="M40" s="627"/>
      <c r="N40" s="627"/>
      <c r="O40" s="627"/>
      <c r="P40" s="627"/>
      <c r="Q40" s="628"/>
      <c r="R40" s="629">
        <v>371785</v>
      </c>
      <c r="S40" s="630"/>
      <c r="T40" s="630"/>
      <c r="U40" s="630"/>
      <c r="V40" s="630"/>
      <c r="W40" s="630"/>
      <c r="X40" s="630"/>
      <c r="Y40" s="631"/>
      <c r="Z40" s="632">
        <v>6.6</v>
      </c>
      <c r="AA40" s="632"/>
      <c r="AB40" s="632"/>
      <c r="AC40" s="632"/>
      <c r="AD40" s="633" t="s">
        <v>130</v>
      </c>
      <c r="AE40" s="633"/>
      <c r="AF40" s="633"/>
      <c r="AG40" s="633"/>
      <c r="AH40" s="633"/>
      <c r="AI40" s="633"/>
      <c r="AJ40" s="633"/>
      <c r="AK40" s="633"/>
      <c r="AL40" s="634" t="s">
        <v>176</v>
      </c>
      <c r="AM40" s="635"/>
      <c r="AN40" s="635"/>
      <c r="AO40" s="636"/>
      <c r="AQ40" s="707" t="s">
        <v>346</v>
      </c>
      <c r="AR40" s="708"/>
      <c r="AS40" s="708"/>
      <c r="AT40" s="708"/>
      <c r="AU40" s="708"/>
      <c r="AV40" s="708"/>
      <c r="AW40" s="708"/>
      <c r="AX40" s="708"/>
      <c r="AY40" s="709"/>
      <c r="AZ40" s="629" t="s">
        <v>176</v>
      </c>
      <c r="BA40" s="630"/>
      <c r="BB40" s="630"/>
      <c r="BC40" s="630"/>
      <c r="BD40" s="663"/>
      <c r="BE40" s="663"/>
      <c r="BF40" s="687"/>
      <c r="BG40" s="710" t="s">
        <v>347</v>
      </c>
      <c r="BH40" s="711"/>
      <c r="BI40" s="711"/>
      <c r="BJ40" s="711"/>
      <c r="BK40" s="711"/>
      <c r="BL40" s="222"/>
      <c r="BM40" s="645" t="s">
        <v>348</v>
      </c>
      <c r="BN40" s="645"/>
      <c r="BO40" s="645"/>
      <c r="BP40" s="645"/>
      <c r="BQ40" s="645"/>
      <c r="BR40" s="645"/>
      <c r="BS40" s="645"/>
      <c r="BT40" s="645"/>
      <c r="BU40" s="646"/>
      <c r="BV40" s="629">
        <v>92</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t="s">
        <v>176</v>
      </c>
      <c r="CS40" s="630"/>
      <c r="CT40" s="630"/>
      <c r="CU40" s="630"/>
      <c r="CV40" s="630"/>
      <c r="CW40" s="630"/>
      <c r="CX40" s="630"/>
      <c r="CY40" s="631"/>
      <c r="CZ40" s="634" t="s">
        <v>176</v>
      </c>
      <c r="DA40" s="665"/>
      <c r="DB40" s="665"/>
      <c r="DC40" s="671"/>
      <c r="DD40" s="638" t="s">
        <v>176</v>
      </c>
      <c r="DE40" s="630"/>
      <c r="DF40" s="630"/>
      <c r="DG40" s="630"/>
      <c r="DH40" s="630"/>
      <c r="DI40" s="630"/>
      <c r="DJ40" s="630"/>
      <c r="DK40" s="631"/>
      <c r="DL40" s="638" t="s">
        <v>246</v>
      </c>
      <c r="DM40" s="630"/>
      <c r="DN40" s="630"/>
      <c r="DO40" s="630"/>
      <c r="DP40" s="630"/>
      <c r="DQ40" s="630"/>
      <c r="DR40" s="630"/>
      <c r="DS40" s="630"/>
      <c r="DT40" s="630"/>
      <c r="DU40" s="630"/>
      <c r="DV40" s="631"/>
      <c r="DW40" s="634" t="s">
        <v>176</v>
      </c>
      <c r="DX40" s="665"/>
      <c r="DY40" s="665"/>
      <c r="DZ40" s="665"/>
      <c r="EA40" s="665"/>
      <c r="EB40" s="665"/>
      <c r="EC40" s="666"/>
    </row>
    <row r="41" spans="2:133" ht="11.25" customHeight="1" x14ac:dyDescent="0.2">
      <c r="B41" s="626" t="s">
        <v>350</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176</v>
      </c>
      <c r="AA41" s="632"/>
      <c r="AB41" s="632"/>
      <c r="AC41" s="632"/>
      <c r="AD41" s="633" t="s">
        <v>176</v>
      </c>
      <c r="AE41" s="633"/>
      <c r="AF41" s="633"/>
      <c r="AG41" s="633"/>
      <c r="AH41" s="633"/>
      <c r="AI41" s="633"/>
      <c r="AJ41" s="633"/>
      <c r="AK41" s="633"/>
      <c r="AL41" s="634" t="s">
        <v>130</v>
      </c>
      <c r="AM41" s="635"/>
      <c r="AN41" s="635"/>
      <c r="AO41" s="636"/>
      <c r="AQ41" s="707" t="s">
        <v>351</v>
      </c>
      <c r="AR41" s="708"/>
      <c r="AS41" s="708"/>
      <c r="AT41" s="708"/>
      <c r="AU41" s="708"/>
      <c r="AV41" s="708"/>
      <c r="AW41" s="708"/>
      <c r="AX41" s="708"/>
      <c r="AY41" s="709"/>
      <c r="AZ41" s="629">
        <v>91107</v>
      </c>
      <c r="BA41" s="630"/>
      <c r="BB41" s="630"/>
      <c r="BC41" s="630"/>
      <c r="BD41" s="663"/>
      <c r="BE41" s="663"/>
      <c r="BF41" s="687"/>
      <c r="BG41" s="710"/>
      <c r="BH41" s="711"/>
      <c r="BI41" s="711"/>
      <c r="BJ41" s="711"/>
      <c r="BK41" s="711"/>
      <c r="BL41" s="222"/>
      <c r="BM41" s="645" t="s">
        <v>352</v>
      </c>
      <c r="BN41" s="645"/>
      <c r="BO41" s="645"/>
      <c r="BP41" s="645"/>
      <c r="BQ41" s="645"/>
      <c r="BR41" s="645"/>
      <c r="BS41" s="645"/>
      <c r="BT41" s="645"/>
      <c r="BU41" s="646"/>
      <c r="BV41" s="629" t="s">
        <v>176</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176</v>
      </c>
      <c r="CS41" s="663"/>
      <c r="CT41" s="663"/>
      <c r="CU41" s="663"/>
      <c r="CV41" s="663"/>
      <c r="CW41" s="663"/>
      <c r="CX41" s="663"/>
      <c r="CY41" s="664"/>
      <c r="CZ41" s="634" t="s">
        <v>246</v>
      </c>
      <c r="DA41" s="665"/>
      <c r="DB41" s="665"/>
      <c r="DC41" s="671"/>
      <c r="DD41" s="638" t="s">
        <v>176</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354</v>
      </c>
      <c r="C42" s="627"/>
      <c r="D42" s="627"/>
      <c r="E42" s="627"/>
      <c r="F42" s="627"/>
      <c r="G42" s="627"/>
      <c r="H42" s="627"/>
      <c r="I42" s="627"/>
      <c r="J42" s="627"/>
      <c r="K42" s="627"/>
      <c r="L42" s="627"/>
      <c r="M42" s="627"/>
      <c r="N42" s="627"/>
      <c r="O42" s="627"/>
      <c r="P42" s="627"/>
      <c r="Q42" s="628"/>
      <c r="R42" s="629" t="s">
        <v>176</v>
      </c>
      <c r="S42" s="630"/>
      <c r="T42" s="630"/>
      <c r="U42" s="630"/>
      <c r="V42" s="630"/>
      <c r="W42" s="630"/>
      <c r="X42" s="630"/>
      <c r="Y42" s="631"/>
      <c r="Z42" s="632" t="s">
        <v>176</v>
      </c>
      <c r="AA42" s="632"/>
      <c r="AB42" s="632"/>
      <c r="AC42" s="632"/>
      <c r="AD42" s="633" t="s">
        <v>246</v>
      </c>
      <c r="AE42" s="633"/>
      <c r="AF42" s="633"/>
      <c r="AG42" s="633"/>
      <c r="AH42" s="633"/>
      <c r="AI42" s="633"/>
      <c r="AJ42" s="633"/>
      <c r="AK42" s="633"/>
      <c r="AL42" s="634" t="s">
        <v>176</v>
      </c>
      <c r="AM42" s="635"/>
      <c r="AN42" s="635"/>
      <c r="AO42" s="636"/>
      <c r="AQ42" s="717" t="s">
        <v>355</v>
      </c>
      <c r="AR42" s="718"/>
      <c r="AS42" s="718"/>
      <c r="AT42" s="718"/>
      <c r="AU42" s="718"/>
      <c r="AV42" s="718"/>
      <c r="AW42" s="718"/>
      <c r="AX42" s="718"/>
      <c r="AY42" s="719"/>
      <c r="AZ42" s="723">
        <v>350161</v>
      </c>
      <c r="BA42" s="724"/>
      <c r="BB42" s="724"/>
      <c r="BC42" s="724"/>
      <c r="BD42" s="700"/>
      <c r="BE42" s="700"/>
      <c r="BF42" s="702"/>
      <c r="BG42" s="712"/>
      <c r="BH42" s="713"/>
      <c r="BI42" s="713"/>
      <c r="BJ42" s="713"/>
      <c r="BK42" s="713"/>
      <c r="BL42" s="223"/>
      <c r="BM42" s="655" t="s">
        <v>356</v>
      </c>
      <c r="BN42" s="655"/>
      <c r="BO42" s="655"/>
      <c r="BP42" s="655"/>
      <c r="BQ42" s="655"/>
      <c r="BR42" s="655"/>
      <c r="BS42" s="655"/>
      <c r="BT42" s="655"/>
      <c r="BU42" s="656"/>
      <c r="BV42" s="723">
        <v>403</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467587</v>
      </c>
      <c r="CS42" s="663"/>
      <c r="CT42" s="663"/>
      <c r="CU42" s="663"/>
      <c r="CV42" s="663"/>
      <c r="CW42" s="663"/>
      <c r="CX42" s="663"/>
      <c r="CY42" s="664"/>
      <c r="CZ42" s="634">
        <v>8.6999999999999993</v>
      </c>
      <c r="DA42" s="665"/>
      <c r="DB42" s="665"/>
      <c r="DC42" s="671"/>
      <c r="DD42" s="638">
        <v>62986</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358</v>
      </c>
      <c r="C43" s="627"/>
      <c r="D43" s="627"/>
      <c r="E43" s="627"/>
      <c r="F43" s="627"/>
      <c r="G43" s="627"/>
      <c r="H43" s="627"/>
      <c r="I43" s="627"/>
      <c r="J43" s="627"/>
      <c r="K43" s="627"/>
      <c r="L43" s="627"/>
      <c r="M43" s="627"/>
      <c r="N43" s="627"/>
      <c r="O43" s="627"/>
      <c r="P43" s="627"/>
      <c r="Q43" s="628"/>
      <c r="R43" s="629">
        <v>90985</v>
      </c>
      <c r="S43" s="630"/>
      <c r="T43" s="630"/>
      <c r="U43" s="630"/>
      <c r="V43" s="630"/>
      <c r="W43" s="630"/>
      <c r="X43" s="630"/>
      <c r="Y43" s="631"/>
      <c r="Z43" s="632">
        <v>1.6</v>
      </c>
      <c r="AA43" s="632"/>
      <c r="AB43" s="632"/>
      <c r="AC43" s="632"/>
      <c r="AD43" s="633" t="s">
        <v>130</v>
      </c>
      <c r="AE43" s="633"/>
      <c r="AF43" s="633"/>
      <c r="AG43" s="633"/>
      <c r="AH43" s="633"/>
      <c r="AI43" s="633"/>
      <c r="AJ43" s="633"/>
      <c r="AK43" s="633"/>
      <c r="AL43" s="634" t="s">
        <v>176</v>
      </c>
      <c r="AM43" s="635"/>
      <c r="AN43" s="635"/>
      <c r="AO43" s="636"/>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t="s">
        <v>130</v>
      </c>
      <c r="CS43" s="663"/>
      <c r="CT43" s="663"/>
      <c r="CU43" s="663"/>
      <c r="CV43" s="663"/>
      <c r="CW43" s="663"/>
      <c r="CX43" s="663"/>
      <c r="CY43" s="664"/>
      <c r="CZ43" s="634" t="s">
        <v>246</v>
      </c>
      <c r="DA43" s="665"/>
      <c r="DB43" s="665"/>
      <c r="DC43" s="671"/>
      <c r="DD43" s="638" t="s">
        <v>176</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360</v>
      </c>
      <c r="C44" s="674"/>
      <c r="D44" s="674"/>
      <c r="E44" s="674"/>
      <c r="F44" s="674"/>
      <c r="G44" s="674"/>
      <c r="H44" s="674"/>
      <c r="I44" s="674"/>
      <c r="J44" s="674"/>
      <c r="K44" s="674"/>
      <c r="L44" s="674"/>
      <c r="M44" s="674"/>
      <c r="N44" s="674"/>
      <c r="O44" s="674"/>
      <c r="P44" s="674"/>
      <c r="Q44" s="675"/>
      <c r="R44" s="723">
        <v>5654263</v>
      </c>
      <c r="S44" s="724"/>
      <c r="T44" s="724"/>
      <c r="U44" s="724"/>
      <c r="V44" s="724"/>
      <c r="W44" s="724"/>
      <c r="X44" s="724"/>
      <c r="Y44" s="725"/>
      <c r="Z44" s="726">
        <v>100</v>
      </c>
      <c r="AA44" s="726"/>
      <c r="AB44" s="726"/>
      <c r="AC44" s="726"/>
      <c r="AD44" s="727">
        <v>2924046</v>
      </c>
      <c r="AE44" s="727"/>
      <c r="AF44" s="727"/>
      <c r="AG44" s="727"/>
      <c r="AH44" s="727"/>
      <c r="AI44" s="727"/>
      <c r="AJ44" s="727"/>
      <c r="AK44" s="727"/>
      <c r="AL44" s="728">
        <v>100</v>
      </c>
      <c r="AM44" s="701"/>
      <c r="AN44" s="701"/>
      <c r="AO44" s="729"/>
      <c r="CD44" s="730" t="s">
        <v>306</v>
      </c>
      <c r="CE44" s="731"/>
      <c r="CF44" s="626" t="s">
        <v>361</v>
      </c>
      <c r="CG44" s="627"/>
      <c r="CH44" s="627"/>
      <c r="CI44" s="627"/>
      <c r="CJ44" s="627"/>
      <c r="CK44" s="627"/>
      <c r="CL44" s="627"/>
      <c r="CM44" s="627"/>
      <c r="CN44" s="627"/>
      <c r="CO44" s="627"/>
      <c r="CP44" s="627"/>
      <c r="CQ44" s="628"/>
      <c r="CR44" s="629">
        <v>466519</v>
      </c>
      <c r="CS44" s="630"/>
      <c r="CT44" s="630"/>
      <c r="CU44" s="630"/>
      <c r="CV44" s="630"/>
      <c r="CW44" s="630"/>
      <c r="CX44" s="630"/>
      <c r="CY44" s="631"/>
      <c r="CZ44" s="634">
        <v>8.6999999999999993</v>
      </c>
      <c r="DA44" s="635"/>
      <c r="DB44" s="635"/>
      <c r="DC44" s="647"/>
      <c r="DD44" s="638">
        <v>61918</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362</v>
      </c>
      <c r="CG45" s="627"/>
      <c r="CH45" s="627"/>
      <c r="CI45" s="627"/>
      <c r="CJ45" s="627"/>
      <c r="CK45" s="627"/>
      <c r="CL45" s="627"/>
      <c r="CM45" s="627"/>
      <c r="CN45" s="627"/>
      <c r="CO45" s="627"/>
      <c r="CP45" s="627"/>
      <c r="CQ45" s="628"/>
      <c r="CR45" s="629">
        <v>308227</v>
      </c>
      <c r="CS45" s="663"/>
      <c r="CT45" s="663"/>
      <c r="CU45" s="663"/>
      <c r="CV45" s="663"/>
      <c r="CW45" s="663"/>
      <c r="CX45" s="663"/>
      <c r="CY45" s="664"/>
      <c r="CZ45" s="634">
        <v>5.7</v>
      </c>
      <c r="DA45" s="665"/>
      <c r="DB45" s="665"/>
      <c r="DC45" s="671"/>
      <c r="DD45" s="638">
        <v>1312</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364</v>
      </c>
      <c r="CG46" s="627"/>
      <c r="CH46" s="627"/>
      <c r="CI46" s="627"/>
      <c r="CJ46" s="627"/>
      <c r="CK46" s="627"/>
      <c r="CL46" s="627"/>
      <c r="CM46" s="627"/>
      <c r="CN46" s="627"/>
      <c r="CO46" s="627"/>
      <c r="CP46" s="627"/>
      <c r="CQ46" s="628"/>
      <c r="CR46" s="629">
        <v>158292</v>
      </c>
      <c r="CS46" s="630"/>
      <c r="CT46" s="630"/>
      <c r="CU46" s="630"/>
      <c r="CV46" s="630"/>
      <c r="CW46" s="630"/>
      <c r="CX46" s="630"/>
      <c r="CY46" s="631"/>
      <c r="CZ46" s="634">
        <v>2.9</v>
      </c>
      <c r="DA46" s="635"/>
      <c r="DB46" s="635"/>
      <c r="DC46" s="647"/>
      <c r="DD46" s="638">
        <v>60606</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v>1068</v>
      </c>
      <c r="CS47" s="663"/>
      <c r="CT47" s="663"/>
      <c r="CU47" s="663"/>
      <c r="CV47" s="663"/>
      <c r="CW47" s="663"/>
      <c r="CX47" s="663"/>
      <c r="CY47" s="664"/>
      <c r="CZ47" s="634">
        <v>0</v>
      </c>
      <c r="DA47" s="665"/>
      <c r="DB47" s="665"/>
      <c r="DC47" s="671"/>
      <c r="DD47" s="638">
        <v>1068</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ht="10.8" x14ac:dyDescent="0.2">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246</v>
      </c>
      <c r="CS48" s="630"/>
      <c r="CT48" s="630"/>
      <c r="CU48" s="630"/>
      <c r="CV48" s="630"/>
      <c r="CW48" s="630"/>
      <c r="CX48" s="630"/>
      <c r="CY48" s="631"/>
      <c r="CZ48" s="634" t="s">
        <v>176</v>
      </c>
      <c r="DA48" s="635"/>
      <c r="DB48" s="635"/>
      <c r="DC48" s="647"/>
      <c r="DD48" s="638" t="s">
        <v>176</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369</v>
      </c>
      <c r="CE49" s="674"/>
      <c r="CF49" s="674"/>
      <c r="CG49" s="674"/>
      <c r="CH49" s="674"/>
      <c r="CI49" s="674"/>
      <c r="CJ49" s="674"/>
      <c r="CK49" s="674"/>
      <c r="CL49" s="674"/>
      <c r="CM49" s="674"/>
      <c r="CN49" s="674"/>
      <c r="CO49" s="674"/>
      <c r="CP49" s="674"/>
      <c r="CQ49" s="675"/>
      <c r="CR49" s="723">
        <v>5390412</v>
      </c>
      <c r="CS49" s="700"/>
      <c r="CT49" s="700"/>
      <c r="CU49" s="700"/>
      <c r="CV49" s="700"/>
      <c r="CW49" s="700"/>
      <c r="CX49" s="700"/>
      <c r="CY49" s="737"/>
      <c r="CZ49" s="728">
        <v>100</v>
      </c>
      <c r="DA49" s="738"/>
      <c r="DB49" s="738"/>
      <c r="DC49" s="739"/>
      <c r="DD49" s="740">
        <v>3375007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zHdue6+82JSPKJh602JNLGoh9WpszzVKVp5Bn3Q4jYQTtQoCsyccpKstUVu4R4GQdhhL8Ekt1CGRV4zZ/Kheuw==" saltValue="a2BvXQSnfs0EzVafEBBPo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70" zoomScaleNormal="25" zoomScaleSheetLayoutView="70" workbookViewId="0">
      <selection activeCell="AZ31" sqref="AZ31:BD31"/>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371</v>
      </c>
      <c r="DK2" s="751"/>
      <c r="DL2" s="751"/>
      <c r="DM2" s="751"/>
      <c r="DN2" s="751"/>
      <c r="DO2" s="752"/>
      <c r="DP2" s="231"/>
      <c r="DQ2" s="750" t="s">
        <v>372</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35"/>
      <c r="BA5" s="235"/>
      <c r="BB5" s="235"/>
      <c r="BC5" s="235"/>
      <c r="BD5" s="235"/>
      <c r="BE5" s="236"/>
      <c r="BF5" s="236"/>
      <c r="BG5" s="236"/>
      <c r="BH5" s="236"/>
      <c r="BI5" s="236"/>
      <c r="BJ5" s="236"/>
      <c r="BK5" s="236"/>
      <c r="BL5" s="236"/>
      <c r="BM5" s="236"/>
      <c r="BN5" s="236"/>
      <c r="BO5" s="236"/>
      <c r="BP5" s="236"/>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392</v>
      </c>
      <c r="C7" s="778"/>
      <c r="D7" s="778"/>
      <c r="E7" s="778"/>
      <c r="F7" s="778"/>
      <c r="G7" s="778"/>
      <c r="H7" s="778"/>
      <c r="I7" s="778"/>
      <c r="J7" s="778"/>
      <c r="K7" s="778"/>
      <c r="L7" s="778"/>
      <c r="M7" s="778"/>
      <c r="N7" s="778"/>
      <c r="O7" s="778"/>
      <c r="P7" s="779"/>
      <c r="Q7" s="780">
        <v>5654</v>
      </c>
      <c r="R7" s="781"/>
      <c r="S7" s="781"/>
      <c r="T7" s="781"/>
      <c r="U7" s="781"/>
      <c r="V7" s="781">
        <v>5390</v>
      </c>
      <c r="W7" s="781"/>
      <c r="X7" s="781"/>
      <c r="Y7" s="781"/>
      <c r="Z7" s="781"/>
      <c r="AA7" s="781">
        <v>264</v>
      </c>
      <c r="AB7" s="781"/>
      <c r="AC7" s="781"/>
      <c r="AD7" s="781"/>
      <c r="AE7" s="782"/>
      <c r="AF7" s="783">
        <v>230</v>
      </c>
      <c r="AG7" s="784"/>
      <c r="AH7" s="784"/>
      <c r="AI7" s="784"/>
      <c r="AJ7" s="785"/>
      <c r="AK7" s="786">
        <v>254</v>
      </c>
      <c r="AL7" s="787"/>
      <c r="AM7" s="787"/>
      <c r="AN7" s="787"/>
      <c r="AO7" s="787"/>
      <c r="AP7" s="787">
        <v>5831</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t="s">
        <v>590</v>
      </c>
      <c r="BS7" s="774" t="s">
        <v>591</v>
      </c>
      <c r="BT7" s="775"/>
      <c r="BU7" s="775"/>
      <c r="BV7" s="775"/>
      <c r="BW7" s="775"/>
      <c r="BX7" s="775"/>
      <c r="BY7" s="775"/>
      <c r="BZ7" s="775"/>
      <c r="CA7" s="775"/>
      <c r="CB7" s="775"/>
      <c r="CC7" s="775"/>
      <c r="CD7" s="775"/>
      <c r="CE7" s="775"/>
      <c r="CF7" s="775"/>
      <c r="CG7" s="790"/>
      <c r="CH7" s="771">
        <v>3</v>
      </c>
      <c r="CI7" s="772"/>
      <c r="CJ7" s="772"/>
      <c r="CK7" s="772"/>
      <c r="CL7" s="773"/>
      <c r="CM7" s="771">
        <v>22</v>
      </c>
      <c r="CN7" s="772"/>
      <c r="CO7" s="772"/>
      <c r="CP7" s="772"/>
      <c r="CQ7" s="773"/>
      <c r="CR7" s="771">
        <v>5</v>
      </c>
      <c r="CS7" s="772"/>
      <c r="CT7" s="772"/>
      <c r="CU7" s="772"/>
      <c r="CV7" s="773"/>
      <c r="CW7" s="771" t="s">
        <v>605</v>
      </c>
      <c r="CX7" s="772"/>
      <c r="CY7" s="772"/>
      <c r="CZ7" s="772"/>
      <c r="DA7" s="773"/>
      <c r="DB7" s="771" t="s">
        <v>605</v>
      </c>
      <c r="DC7" s="772"/>
      <c r="DD7" s="772"/>
      <c r="DE7" s="772"/>
      <c r="DF7" s="773"/>
      <c r="DG7" s="771">
        <v>124</v>
      </c>
      <c r="DH7" s="772"/>
      <c r="DI7" s="772"/>
      <c r="DJ7" s="772"/>
      <c r="DK7" s="773"/>
      <c r="DL7" s="771" t="s">
        <v>605</v>
      </c>
      <c r="DM7" s="772"/>
      <c r="DN7" s="772"/>
      <c r="DO7" s="772"/>
      <c r="DP7" s="773"/>
      <c r="DQ7" s="771" t="s">
        <v>605</v>
      </c>
      <c r="DR7" s="772"/>
      <c r="DS7" s="772"/>
      <c r="DT7" s="772"/>
      <c r="DU7" s="773"/>
      <c r="DV7" s="774"/>
      <c r="DW7" s="775"/>
      <c r="DX7" s="775"/>
      <c r="DY7" s="775"/>
      <c r="DZ7" s="776"/>
      <c r="EA7" s="237"/>
    </row>
    <row r="8" spans="1:131" s="238" customFormat="1" ht="26.25" customHeight="1" x14ac:dyDescent="0.2">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2">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394</v>
      </c>
      <c r="B23" s="817" t="s">
        <v>395</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230</v>
      </c>
      <c r="AG23" s="821"/>
      <c r="AH23" s="821"/>
      <c r="AI23" s="821"/>
      <c r="AJ23" s="824"/>
      <c r="AK23" s="825"/>
      <c r="AL23" s="826"/>
      <c r="AM23" s="826"/>
      <c r="AN23" s="826"/>
      <c r="AO23" s="826"/>
      <c r="AP23" s="821"/>
      <c r="AQ23" s="821"/>
      <c r="AR23" s="821"/>
      <c r="AS23" s="821"/>
      <c r="AT23" s="821"/>
      <c r="AU23" s="837"/>
      <c r="AV23" s="837"/>
      <c r="AW23" s="837"/>
      <c r="AX23" s="837"/>
      <c r="AY23" s="838"/>
      <c r="AZ23" s="839" t="s">
        <v>176</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375</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382</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406</v>
      </c>
      <c r="C28" s="778"/>
      <c r="D28" s="778"/>
      <c r="E28" s="778"/>
      <c r="F28" s="778"/>
      <c r="G28" s="778"/>
      <c r="H28" s="778"/>
      <c r="I28" s="778"/>
      <c r="J28" s="778"/>
      <c r="K28" s="778"/>
      <c r="L28" s="778"/>
      <c r="M28" s="778"/>
      <c r="N28" s="778"/>
      <c r="O28" s="778"/>
      <c r="P28" s="779"/>
      <c r="Q28" s="850">
        <v>1033</v>
      </c>
      <c r="R28" s="851"/>
      <c r="S28" s="851"/>
      <c r="T28" s="851"/>
      <c r="U28" s="851"/>
      <c r="V28" s="851">
        <v>898</v>
      </c>
      <c r="W28" s="851"/>
      <c r="X28" s="851"/>
      <c r="Y28" s="851"/>
      <c r="Z28" s="851"/>
      <c r="AA28" s="851">
        <v>135</v>
      </c>
      <c r="AB28" s="851"/>
      <c r="AC28" s="851"/>
      <c r="AD28" s="851"/>
      <c r="AE28" s="852"/>
      <c r="AF28" s="853">
        <v>135</v>
      </c>
      <c r="AG28" s="851"/>
      <c r="AH28" s="851"/>
      <c r="AI28" s="851"/>
      <c r="AJ28" s="854"/>
      <c r="AK28" s="855">
        <v>125</v>
      </c>
      <c r="AL28" s="856"/>
      <c r="AM28" s="856"/>
      <c r="AN28" s="856"/>
      <c r="AO28" s="856"/>
      <c r="AP28" s="856" t="s">
        <v>589</v>
      </c>
      <c r="AQ28" s="856"/>
      <c r="AR28" s="856"/>
      <c r="AS28" s="856"/>
      <c r="AT28" s="856"/>
      <c r="AU28" s="856" t="s">
        <v>589</v>
      </c>
      <c r="AV28" s="856"/>
      <c r="AW28" s="856"/>
      <c r="AX28" s="856"/>
      <c r="AY28" s="856"/>
      <c r="AZ28" s="857" t="s">
        <v>589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407</v>
      </c>
      <c r="C29" s="809"/>
      <c r="D29" s="809"/>
      <c r="E29" s="809"/>
      <c r="F29" s="809"/>
      <c r="G29" s="809"/>
      <c r="H29" s="809"/>
      <c r="I29" s="809"/>
      <c r="J29" s="809"/>
      <c r="K29" s="809"/>
      <c r="L29" s="809"/>
      <c r="M29" s="809"/>
      <c r="N29" s="809"/>
      <c r="O29" s="809"/>
      <c r="P29" s="810"/>
      <c r="Q29" s="811">
        <v>145</v>
      </c>
      <c r="R29" s="812"/>
      <c r="S29" s="812"/>
      <c r="T29" s="812"/>
      <c r="U29" s="812"/>
      <c r="V29" s="812">
        <v>145</v>
      </c>
      <c r="W29" s="812"/>
      <c r="X29" s="812"/>
      <c r="Y29" s="812"/>
      <c r="Z29" s="812"/>
      <c r="AA29" s="812">
        <v>0</v>
      </c>
      <c r="AB29" s="812"/>
      <c r="AC29" s="812"/>
      <c r="AD29" s="812"/>
      <c r="AE29" s="813"/>
      <c r="AF29" s="814">
        <v>0</v>
      </c>
      <c r="AG29" s="815"/>
      <c r="AH29" s="815"/>
      <c r="AI29" s="815"/>
      <c r="AJ29" s="816"/>
      <c r="AK29" s="862">
        <v>50</v>
      </c>
      <c r="AL29" s="858"/>
      <c r="AM29" s="858"/>
      <c r="AN29" s="858"/>
      <c r="AO29" s="858"/>
      <c r="AP29" s="858" t="s">
        <v>589</v>
      </c>
      <c r="AQ29" s="858"/>
      <c r="AR29" s="858"/>
      <c r="AS29" s="858"/>
      <c r="AT29" s="858"/>
      <c r="AU29" s="858" t="s">
        <v>589</v>
      </c>
      <c r="AV29" s="858"/>
      <c r="AW29" s="858"/>
      <c r="AX29" s="858"/>
      <c r="AY29" s="858"/>
      <c r="AZ29" s="859" t="s">
        <v>589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408</v>
      </c>
      <c r="C30" s="809"/>
      <c r="D30" s="809"/>
      <c r="E30" s="809"/>
      <c r="F30" s="809"/>
      <c r="G30" s="809"/>
      <c r="H30" s="809"/>
      <c r="I30" s="809"/>
      <c r="J30" s="809"/>
      <c r="K30" s="809"/>
      <c r="L30" s="809"/>
      <c r="M30" s="809"/>
      <c r="N30" s="809"/>
      <c r="O30" s="809"/>
      <c r="P30" s="810"/>
      <c r="Q30" s="811">
        <v>463</v>
      </c>
      <c r="R30" s="812"/>
      <c r="S30" s="812"/>
      <c r="T30" s="812"/>
      <c r="U30" s="812"/>
      <c r="V30" s="812">
        <v>550</v>
      </c>
      <c r="W30" s="812"/>
      <c r="X30" s="812"/>
      <c r="Y30" s="812"/>
      <c r="Z30" s="812"/>
      <c r="AA30" s="812">
        <v>-87</v>
      </c>
      <c r="AB30" s="812"/>
      <c r="AC30" s="812"/>
      <c r="AD30" s="812"/>
      <c r="AE30" s="813"/>
      <c r="AF30" s="814">
        <v>-61</v>
      </c>
      <c r="AG30" s="815"/>
      <c r="AH30" s="815"/>
      <c r="AI30" s="815"/>
      <c r="AJ30" s="816"/>
      <c r="AK30" s="862">
        <v>105</v>
      </c>
      <c r="AL30" s="858"/>
      <c r="AM30" s="858"/>
      <c r="AN30" s="858"/>
      <c r="AO30" s="858"/>
      <c r="AP30" s="858">
        <v>202</v>
      </c>
      <c r="AQ30" s="858"/>
      <c r="AR30" s="858"/>
      <c r="AS30" s="858"/>
      <c r="AT30" s="858"/>
      <c r="AU30" s="858">
        <v>194</v>
      </c>
      <c r="AV30" s="858"/>
      <c r="AW30" s="858"/>
      <c r="AX30" s="858"/>
      <c r="AY30" s="858"/>
      <c r="AZ30" s="859">
        <v>14.9</v>
      </c>
      <c r="BA30" s="859"/>
      <c r="BB30" s="859"/>
      <c r="BC30" s="859"/>
      <c r="BD30" s="859"/>
      <c r="BE30" s="860" t="s">
        <v>409</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410</v>
      </c>
      <c r="C31" s="809"/>
      <c r="D31" s="809"/>
      <c r="E31" s="809"/>
      <c r="F31" s="809"/>
      <c r="G31" s="809"/>
      <c r="H31" s="809"/>
      <c r="I31" s="809"/>
      <c r="J31" s="809"/>
      <c r="K31" s="809"/>
      <c r="L31" s="809"/>
      <c r="M31" s="809"/>
      <c r="N31" s="809"/>
      <c r="O31" s="809"/>
      <c r="P31" s="810"/>
      <c r="Q31" s="811">
        <v>223</v>
      </c>
      <c r="R31" s="812"/>
      <c r="S31" s="812"/>
      <c r="T31" s="812"/>
      <c r="U31" s="812"/>
      <c r="V31" s="812">
        <v>238</v>
      </c>
      <c r="W31" s="812"/>
      <c r="X31" s="812"/>
      <c r="Y31" s="812"/>
      <c r="Z31" s="812"/>
      <c r="AA31" s="812">
        <v>-15</v>
      </c>
      <c r="AB31" s="812"/>
      <c r="AC31" s="812"/>
      <c r="AD31" s="812"/>
      <c r="AE31" s="813"/>
      <c r="AF31" s="814">
        <v>109</v>
      </c>
      <c r="AG31" s="815"/>
      <c r="AH31" s="815"/>
      <c r="AI31" s="815"/>
      <c r="AJ31" s="816"/>
      <c r="AK31" s="862">
        <v>2</v>
      </c>
      <c r="AL31" s="858"/>
      <c r="AM31" s="858"/>
      <c r="AN31" s="858"/>
      <c r="AO31" s="858"/>
      <c r="AP31" s="858">
        <v>293</v>
      </c>
      <c r="AQ31" s="858"/>
      <c r="AR31" s="858"/>
      <c r="AS31" s="858"/>
      <c r="AT31" s="858"/>
      <c r="AU31" s="858">
        <v>1</v>
      </c>
      <c r="AV31" s="858"/>
      <c r="AW31" s="858"/>
      <c r="AX31" s="858"/>
      <c r="AY31" s="858"/>
      <c r="AZ31" s="859" t="s">
        <v>589</v>
      </c>
      <c r="BA31" s="859"/>
      <c r="BB31" s="859"/>
      <c r="BC31" s="859"/>
      <c r="BD31" s="859"/>
      <c r="BE31" s="860" t="s">
        <v>409</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411</v>
      </c>
      <c r="C32" s="809"/>
      <c r="D32" s="809"/>
      <c r="E32" s="809"/>
      <c r="F32" s="809"/>
      <c r="G32" s="809"/>
      <c r="H32" s="809"/>
      <c r="I32" s="809"/>
      <c r="J32" s="809"/>
      <c r="K32" s="809"/>
      <c r="L32" s="809"/>
      <c r="M32" s="809"/>
      <c r="N32" s="809"/>
      <c r="O32" s="809"/>
      <c r="P32" s="810"/>
      <c r="Q32" s="811">
        <v>82</v>
      </c>
      <c r="R32" s="812"/>
      <c r="S32" s="812"/>
      <c r="T32" s="812"/>
      <c r="U32" s="812"/>
      <c r="V32" s="812">
        <v>82</v>
      </c>
      <c r="W32" s="812"/>
      <c r="X32" s="812"/>
      <c r="Y32" s="812"/>
      <c r="Z32" s="812"/>
      <c r="AA32" s="812" t="s">
        <v>589</v>
      </c>
      <c r="AB32" s="812"/>
      <c r="AC32" s="812"/>
      <c r="AD32" s="812"/>
      <c r="AE32" s="813"/>
      <c r="AF32" s="814" t="s">
        <v>412</v>
      </c>
      <c r="AG32" s="815"/>
      <c r="AH32" s="815"/>
      <c r="AI32" s="815"/>
      <c r="AJ32" s="816"/>
      <c r="AK32" s="862">
        <v>31</v>
      </c>
      <c r="AL32" s="858"/>
      <c r="AM32" s="858"/>
      <c r="AN32" s="858"/>
      <c r="AO32" s="858"/>
      <c r="AP32" s="858">
        <v>90</v>
      </c>
      <c r="AQ32" s="858"/>
      <c r="AR32" s="858"/>
      <c r="AS32" s="858"/>
      <c r="AT32" s="858"/>
      <c r="AU32" s="858">
        <v>90</v>
      </c>
      <c r="AV32" s="858"/>
      <c r="AW32" s="858"/>
      <c r="AX32" s="858"/>
      <c r="AY32" s="858"/>
      <c r="AZ32" s="859" t="s">
        <v>589</v>
      </c>
      <c r="BA32" s="859"/>
      <c r="BB32" s="859"/>
      <c r="BC32" s="859"/>
      <c r="BD32" s="859"/>
      <c r="BE32" s="860" t="s">
        <v>413</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414</v>
      </c>
      <c r="C33" s="809"/>
      <c r="D33" s="809"/>
      <c r="E33" s="809"/>
      <c r="F33" s="809"/>
      <c r="G33" s="809"/>
      <c r="H33" s="809"/>
      <c r="I33" s="809"/>
      <c r="J33" s="809"/>
      <c r="K33" s="809"/>
      <c r="L33" s="809"/>
      <c r="M33" s="809"/>
      <c r="N33" s="809"/>
      <c r="O33" s="809"/>
      <c r="P33" s="810"/>
      <c r="Q33" s="811">
        <v>397</v>
      </c>
      <c r="R33" s="812"/>
      <c r="S33" s="812"/>
      <c r="T33" s="812"/>
      <c r="U33" s="812"/>
      <c r="V33" s="812">
        <v>397</v>
      </c>
      <c r="W33" s="812"/>
      <c r="X33" s="812"/>
      <c r="Y33" s="812"/>
      <c r="Z33" s="812"/>
      <c r="AA33" s="812" t="s">
        <v>589</v>
      </c>
      <c r="AB33" s="812"/>
      <c r="AC33" s="812"/>
      <c r="AD33" s="812"/>
      <c r="AE33" s="813"/>
      <c r="AF33" s="814" t="s">
        <v>176</v>
      </c>
      <c r="AG33" s="815"/>
      <c r="AH33" s="815"/>
      <c r="AI33" s="815"/>
      <c r="AJ33" s="816"/>
      <c r="AK33" s="862">
        <v>108</v>
      </c>
      <c r="AL33" s="858"/>
      <c r="AM33" s="858"/>
      <c r="AN33" s="858"/>
      <c r="AO33" s="858"/>
      <c r="AP33" s="858">
        <v>1757</v>
      </c>
      <c r="AQ33" s="858"/>
      <c r="AR33" s="858"/>
      <c r="AS33" s="858"/>
      <c r="AT33" s="858"/>
      <c r="AU33" s="858">
        <v>1757</v>
      </c>
      <c r="AV33" s="858"/>
      <c r="AW33" s="858"/>
      <c r="AX33" s="858"/>
      <c r="AY33" s="858"/>
      <c r="AZ33" s="859" t="s">
        <v>589</v>
      </c>
      <c r="BA33" s="859"/>
      <c r="BB33" s="859"/>
      <c r="BC33" s="859"/>
      <c r="BD33" s="859"/>
      <c r="BE33" s="860" t="s">
        <v>415</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394</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182</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129</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420</v>
      </c>
      <c r="B66" s="756"/>
      <c r="C66" s="756"/>
      <c r="D66" s="756"/>
      <c r="E66" s="756"/>
      <c r="F66" s="756"/>
      <c r="G66" s="756"/>
      <c r="H66" s="756"/>
      <c r="I66" s="756"/>
      <c r="J66" s="756"/>
      <c r="K66" s="756"/>
      <c r="L66" s="756"/>
      <c r="M66" s="756"/>
      <c r="N66" s="756"/>
      <c r="O66" s="756"/>
      <c r="P66" s="757"/>
      <c r="Q66" s="761" t="s">
        <v>421</v>
      </c>
      <c r="R66" s="762"/>
      <c r="S66" s="762"/>
      <c r="T66" s="762"/>
      <c r="U66" s="763"/>
      <c r="V66" s="761" t="s">
        <v>399</v>
      </c>
      <c r="W66" s="762"/>
      <c r="X66" s="762"/>
      <c r="Y66" s="762"/>
      <c r="Z66" s="763"/>
      <c r="AA66" s="761" t="s">
        <v>422</v>
      </c>
      <c r="AB66" s="762"/>
      <c r="AC66" s="762"/>
      <c r="AD66" s="762"/>
      <c r="AE66" s="763"/>
      <c r="AF66" s="882" t="s">
        <v>401</v>
      </c>
      <c r="AG66" s="843"/>
      <c r="AH66" s="843"/>
      <c r="AI66" s="843"/>
      <c r="AJ66" s="883"/>
      <c r="AK66" s="761" t="s">
        <v>423</v>
      </c>
      <c r="AL66" s="756"/>
      <c r="AM66" s="756"/>
      <c r="AN66" s="756"/>
      <c r="AO66" s="757"/>
      <c r="AP66" s="761" t="s">
        <v>403</v>
      </c>
      <c r="AQ66" s="762"/>
      <c r="AR66" s="762"/>
      <c r="AS66" s="762"/>
      <c r="AT66" s="763"/>
      <c r="AU66" s="761" t="s">
        <v>424</v>
      </c>
      <c r="AV66" s="762"/>
      <c r="AW66" s="762"/>
      <c r="AX66" s="762"/>
      <c r="AY66" s="763"/>
      <c r="AZ66" s="761" t="s">
        <v>382</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592</v>
      </c>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593</v>
      </c>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594</v>
      </c>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595</v>
      </c>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596</v>
      </c>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597</v>
      </c>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598</v>
      </c>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t="s">
        <v>599</v>
      </c>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t="s">
        <v>600</v>
      </c>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t="s">
        <v>601</v>
      </c>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t="s">
        <v>602</v>
      </c>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t="s">
        <v>603</v>
      </c>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t="s">
        <v>604</v>
      </c>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394</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309</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309</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309</v>
      </c>
      <c r="DR109" s="921"/>
      <c r="DS109" s="921"/>
      <c r="DT109" s="921"/>
      <c r="DU109" s="922"/>
      <c r="DV109" s="920" t="s">
        <v>436</v>
      </c>
      <c r="DW109" s="921"/>
      <c r="DX109" s="921"/>
      <c r="DY109" s="921"/>
      <c r="DZ109" s="923"/>
    </row>
    <row r="110" spans="1:131" s="233" customFormat="1" ht="26.25" customHeight="1" x14ac:dyDescent="0.2">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504363</v>
      </c>
      <c r="AB110" s="928"/>
      <c r="AC110" s="928"/>
      <c r="AD110" s="928"/>
      <c r="AE110" s="929"/>
      <c r="AF110" s="930">
        <v>493648</v>
      </c>
      <c r="AG110" s="928"/>
      <c r="AH110" s="928"/>
      <c r="AI110" s="928"/>
      <c r="AJ110" s="929"/>
      <c r="AK110" s="930">
        <v>506206</v>
      </c>
      <c r="AL110" s="928"/>
      <c r="AM110" s="928"/>
      <c r="AN110" s="928"/>
      <c r="AO110" s="929"/>
      <c r="AP110" s="931">
        <v>19.899999999999999</v>
      </c>
      <c r="AQ110" s="932"/>
      <c r="AR110" s="932"/>
      <c r="AS110" s="932"/>
      <c r="AT110" s="933"/>
      <c r="AU110" s="934" t="s">
        <v>73</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5947769</v>
      </c>
      <c r="BR110" s="959"/>
      <c r="BS110" s="959"/>
      <c r="BT110" s="959"/>
      <c r="BU110" s="959"/>
      <c r="BV110" s="959">
        <v>5948585</v>
      </c>
      <c r="BW110" s="959"/>
      <c r="BX110" s="959"/>
      <c r="BY110" s="959"/>
      <c r="BZ110" s="959"/>
      <c r="CA110" s="959">
        <v>5830764</v>
      </c>
      <c r="CB110" s="959"/>
      <c r="CC110" s="959"/>
      <c r="CD110" s="959"/>
      <c r="CE110" s="959"/>
      <c r="CF110" s="972">
        <v>229.1</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442</v>
      </c>
      <c r="DH110" s="959"/>
      <c r="DI110" s="959"/>
      <c r="DJ110" s="959"/>
      <c r="DK110" s="959"/>
      <c r="DL110" s="959" t="s">
        <v>443</v>
      </c>
      <c r="DM110" s="959"/>
      <c r="DN110" s="959"/>
      <c r="DO110" s="959"/>
      <c r="DP110" s="959"/>
      <c r="DQ110" s="959" t="s">
        <v>442</v>
      </c>
      <c r="DR110" s="959"/>
      <c r="DS110" s="959"/>
      <c r="DT110" s="959"/>
      <c r="DU110" s="959"/>
      <c r="DV110" s="960" t="s">
        <v>442</v>
      </c>
      <c r="DW110" s="960"/>
      <c r="DX110" s="960"/>
      <c r="DY110" s="960"/>
      <c r="DZ110" s="961"/>
    </row>
    <row r="111" spans="1:131" s="233" customFormat="1" ht="26.25" customHeight="1" x14ac:dyDescent="0.2">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176</v>
      </c>
      <c r="AB111" s="966"/>
      <c r="AC111" s="966"/>
      <c r="AD111" s="966"/>
      <c r="AE111" s="967"/>
      <c r="AF111" s="968" t="s">
        <v>176</v>
      </c>
      <c r="AG111" s="966"/>
      <c r="AH111" s="966"/>
      <c r="AI111" s="966"/>
      <c r="AJ111" s="967"/>
      <c r="AK111" s="968" t="s">
        <v>176</v>
      </c>
      <c r="AL111" s="966"/>
      <c r="AM111" s="966"/>
      <c r="AN111" s="966"/>
      <c r="AO111" s="967"/>
      <c r="AP111" s="969" t="s">
        <v>442</v>
      </c>
      <c r="AQ111" s="970"/>
      <c r="AR111" s="970"/>
      <c r="AS111" s="970"/>
      <c r="AT111" s="971"/>
      <c r="AU111" s="936"/>
      <c r="AV111" s="937"/>
      <c r="AW111" s="937"/>
      <c r="AX111" s="937"/>
      <c r="AY111" s="937"/>
      <c r="AZ111" s="950" t="s">
        <v>445</v>
      </c>
      <c r="BA111" s="951"/>
      <c r="BB111" s="951"/>
      <c r="BC111" s="951"/>
      <c r="BD111" s="951"/>
      <c r="BE111" s="951"/>
      <c r="BF111" s="951"/>
      <c r="BG111" s="951"/>
      <c r="BH111" s="951"/>
      <c r="BI111" s="951"/>
      <c r="BJ111" s="951"/>
      <c r="BK111" s="951"/>
      <c r="BL111" s="951"/>
      <c r="BM111" s="951"/>
      <c r="BN111" s="951"/>
      <c r="BO111" s="951"/>
      <c r="BP111" s="952"/>
      <c r="BQ111" s="953">
        <v>187058</v>
      </c>
      <c r="BR111" s="954"/>
      <c r="BS111" s="954"/>
      <c r="BT111" s="954"/>
      <c r="BU111" s="954"/>
      <c r="BV111" s="954">
        <v>128199</v>
      </c>
      <c r="BW111" s="954"/>
      <c r="BX111" s="954"/>
      <c r="BY111" s="954"/>
      <c r="BZ111" s="954"/>
      <c r="CA111" s="954">
        <v>128199</v>
      </c>
      <c r="CB111" s="954"/>
      <c r="CC111" s="954"/>
      <c r="CD111" s="954"/>
      <c r="CE111" s="954"/>
      <c r="CF111" s="948">
        <v>5</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447</v>
      </c>
      <c r="DH111" s="954"/>
      <c r="DI111" s="954"/>
      <c r="DJ111" s="954"/>
      <c r="DK111" s="954"/>
      <c r="DL111" s="954" t="s">
        <v>176</v>
      </c>
      <c r="DM111" s="954"/>
      <c r="DN111" s="954"/>
      <c r="DO111" s="954"/>
      <c r="DP111" s="954"/>
      <c r="DQ111" s="954" t="s">
        <v>442</v>
      </c>
      <c r="DR111" s="954"/>
      <c r="DS111" s="954"/>
      <c r="DT111" s="954"/>
      <c r="DU111" s="954"/>
      <c r="DV111" s="955" t="s">
        <v>443</v>
      </c>
      <c r="DW111" s="955"/>
      <c r="DX111" s="955"/>
      <c r="DY111" s="955"/>
      <c r="DZ111" s="956"/>
    </row>
    <row r="112" spans="1:131" s="233" customFormat="1" ht="26.25" customHeight="1" x14ac:dyDescent="0.2">
      <c r="A112" s="980" t="s">
        <v>448</v>
      </c>
      <c r="B112" s="981"/>
      <c r="C112" s="951" t="s">
        <v>449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442</v>
      </c>
      <c r="AB112" s="987"/>
      <c r="AC112" s="987"/>
      <c r="AD112" s="987"/>
      <c r="AE112" s="988"/>
      <c r="AF112" s="989" t="s">
        <v>176</v>
      </c>
      <c r="AG112" s="987"/>
      <c r="AH112" s="987"/>
      <c r="AI112" s="987"/>
      <c r="AJ112" s="988"/>
      <c r="AK112" s="989" t="s">
        <v>442</v>
      </c>
      <c r="AL112" s="987"/>
      <c r="AM112" s="987"/>
      <c r="AN112" s="987"/>
      <c r="AO112" s="988"/>
      <c r="AP112" s="990" t="s">
        <v>442</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1658676</v>
      </c>
      <c r="BR112" s="954"/>
      <c r="BS112" s="954"/>
      <c r="BT112" s="954"/>
      <c r="BU112" s="954"/>
      <c r="BV112" s="954">
        <v>1835599</v>
      </c>
      <c r="BW112" s="954"/>
      <c r="BX112" s="954"/>
      <c r="BY112" s="954"/>
      <c r="BZ112" s="954"/>
      <c r="CA112" s="954">
        <v>2041190</v>
      </c>
      <c r="CB112" s="954"/>
      <c r="CC112" s="954"/>
      <c r="CD112" s="954"/>
      <c r="CE112" s="954"/>
      <c r="CF112" s="948">
        <v>80.2</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176</v>
      </c>
      <c r="DH112" s="954"/>
      <c r="DI112" s="954"/>
      <c r="DJ112" s="954"/>
      <c r="DK112" s="954"/>
      <c r="DL112" s="954" t="s">
        <v>176</v>
      </c>
      <c r="DM112" s="954"/>
      <c r="DN112" s="954"/>
      <c r="DO112" s="954"/>
      <c r="DP112" s="954"/>
      <c r="DQ112" s="954" t="s">
        <v>442</v>
      </c>
      <c r="DR112" s="954"/>
      <c r="DS112" s="954"/>
      <c r="DT112" s="954"/>
      <c r="DU112" s="954"/>
      <c r="DV112" s="955" t="s">
        <v>442</v>
      </c>
      <c r="DW112" s="955"/>
      <c r="DX112" s="955"/>
      <c r="DY112" s="955"/>
      <c r="DZ112" s="956"/>
    </row>
    <row r="113" spans="1:130" s="233" customFormat="1" ht="26.25" customHeight="1" x14ac:dyDescent="0.2">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76866</v>
      </c>
      <c r="AB113" s="966"/>
      <c r="AC113" s="966"/>
      <c r="AD113" s="966"/>
      <c r="AE113" s="967"/>
      <c r="AF113" s="968">
        <v>77531</v>
      </c>
      <c r="AG113" s="966"/>
      <c r="AH113" s="966"/>
      <c r="AI113" s="966"/>
      <c r="AJ113" s="967"/>
      <c r="AK113" s="968">
        <v>88521</v>
      </c>
      <c r="AL113" s="966"/>
      <c r="AM113" s="966"/>
      <c r="AN113" s="966"/>
      <c r="AO113" s="967"/>
      <c r="AP113" s="969">
        <v>3.5</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27739</v>
      </c>
      <c r="BR113" s="954"/>
      <c r="BS113" s="954"/>
      <c r="BT113" s="954"/>
      <c r="BU113" s="954"/>
      <c r="BV113" s="954">
        <v>7678</v>
      </c>
      <c r="BW113" s="954"/>
      <c r="BX113" s="954"/>
      <c r="BY113" s="954"/>
      <c r="BZ113" s="954"/>
      <c r="CA113" s="954">
        <v>4475</v>
      </c>
      <c r="CB113" s="954"/>
      <c r="CC113" s="954"/>
      <c r="CD113" s="954"/>
      <c r="CE113" s="954"/>
      <c r="CF113" s="948">
        <v>0.2</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442</v>
      </c>
      <c r="DH113" s="987"/>
      <c r="DI113" s="987"/>
      <c r="DJ113" s="987"/>
      <c r="DK113" s="988"/>
      <c r="DL113" s="989" t="s">
        <v>442</v>
      </c>
      <c r="DM113" s="987"/>
      <c r="DN113" s="987"/>
      <c r="DO113" s="987"/>
      <c r="DP113" s="988"/>
      <c r="DQ113" s="989" t="s">
        <v>176</v>
      </c>
      <c r="DR113" s="987"/>
      <c r="DS113" s="987"/>
      <c r="DT113" s="987"/>
      <c r="DU113" s="988"/>
      <c r="DV113" s="990" t="s">
        <v>176</v>
      </c>
      <c r="DW113" s="991"/>
      <c r="DX113" s="991"/>
      <c r="DY113" s="991"/>
      <c r="DZ113" s="992"/>
    </row>
    <row r="114" spans="1:130" s="233" customFormat="1" ht="26.25" customHeight="1" x14ac:dyDescent="0.2">
      <c r="A114" s="982"/>
      <c r="B114" s="983"/>
      <c r="C114" s="951" t="s">
        <v>455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33245</v>
      </c>
      <c r="AB114" s="987"/>
      <c r="AC114" s="987"/>
      <c r="AD114" s="987"/>
      <c r="AE114" s="988"/>
      <c r="AF114" s="989">
        <v>20362</v>
      </c>
      <c r="AG114" s="987"/>
      <c r="AH114" s="987"/>
      <c r="AI114" s="987"/>
      <c r="AJ114" s="988"/>
      <c r="AK114" s="989">
        <v>3084</v>
      </c>
      <c r="AL114" s="987"/>
      <c r="AM114" s="987"/>
      <c r="AN114" s="987"/>
      <c r="AO114" s="988"/>
      <c r="AP114" s="990">
        <v>0.1</v>
      </c>
      <c r="AQ114" s="991"/>
      <c r="AR114" s="991"/>
      <c r="AS114" s="991"/>
      <c r="AT114" s="992"/>
      <c r="AU114" s="936"/>
      <c r="AV114" s="937"/>
      <c r="AW114" s="937"/>
      <c r="AX114" s="937"/>
      <c r="AY114" s="937"/>
      <c r="AZ114" s="950" t="s">
        <v>456</v>
      </c>
      <c r="BA114" s="951"/>
      <c r="BB114" s="951"/>
      <c r="BC114" s="951"/>
      <c r="BD114" s="951"/>
      <c r="BE114" s="951"/>
      <c r="BF114" s="951"/>
      <c r="BG114" s="951"/>
      <c r="BH114" s="951"/>
      <c r="BI114" s="951"/>
      <c r="BJ114" s="951"/>
      <c r="BK114" s="951"/>
      <c r="BL114" s="951"/>
      <c r="BM114" s="951"/>
      <c r="BN114" s="951"/>
      <c r="BO114" s="951"/>
      <c r="BP114" s="952"/>
      <c r="BQ114" s="953">
        <v>574774</v>
      </c>
      <c r="BR114" s="954"/>
      <c r="BS114" s="954"/>
      <c r="BT114" s="954"/>
      <c r="BU114" s="954"/>
      <c r="BV114" s="954">
        <v>559652</v>
      </c>
      <c r="BW114" s="954"/>
      <c r="BX114" s="954"/>
      <c r="BY114" s="954"/>
      <c r="BZ114" s="954"/>
      <c r="CA114" s="954">
        <v>553650</v>
      </c>
      <c r="CB114" s="954"/>
      <c r="CC114" s="954"/>
      <c r="CD114" s="954"/>
      <c r="CE114" s="954"/>
      <c r="CF114" s="948">
        <v>21.8</v>
      </c>
      <c r="CG114" s="949"/>
      <c r="CH114" s="949"/>
      <c r="CI114" s="949"/>
      <c r="CJ114" s="949"/>
      <c r="CK114" s="976"/>
      <c r="CL114" s="977"/>
      <c r="CM114" s="950" t="s">
        <v>457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442</v>
      </c>
      <c r="DH114" s="987"/>
      <c r="DI114" s="987"/>
      <c r="DJ114" s="987"/>
      <c r="DK114" s="988"/>
      <c r="DL114" s="989" t="s">
        <v>443</v>
      </c>
      <c r="DM114" s="987"/>
      <c r="DN114" s="987"/>
      <c r="DO114" s="987"/>
      <c r="DP114" s="988"/>
      <c r="DQ114" s="989" t="s">
        <v>176</v>
      </c>
      <c r="DR114" s="987"/>
      <c r="DS114" s="987"/>
      <c r="DT114" s="987"/>
      <c r="DU114" s="988"/>
      <c r="DV114" s="990" t="s">
        <v>442</v>
      </c>
      <c r="DW114" s="991"/>
      <c r="DX114" s="991"/>
      <c r="DY114" s="991"/>
      <c r="DZ114" s="992"/>
    </row>
    <row r="115" spans="1:130" s="233" customFormat="1" ht="26.25" customHeight="1" x14ac:dyDescent="0.2">
      <c r="A115" s="982"/>
      <c r="B115" s="983"/>
      <c r="C115" s="951" t="s">
        <v>458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176</v>
      </c>
      <c r="AB115" s="966"/>
      <c r="AC115" s="966"/>
      <c r="AD115" s="966"/>
      <c r="AE115" s="967"/>
      <c r="AF115" s="968" t="s">
        <v>442</v>
      </c>
      <c r="AG115" s="966"/>
      <c r="AH115" s="966"/>
      <c r="AI115" s="966"/>
      <c r="AJ115" s="967"/>
      <c r="AK115" s="968" t="s">
        <v>176</v>
      </c>
      <c r="AL115" s="966"/>
      <c r="AM115" s="966"/>
      <c r="AN115" s="966"/>
      <c r="AO115" s="967"/>
      <c r="AP115" s="969" t="s">
        <v>443</v>
      </c>
      <c r="AQ115" s="970"/>
      <c r="AR115" s="970"/>
      <c r="AS115" s="970"/>
      <c r="AT115" s="971"/>
      <c r="AU115" s="936"/>
      <c r="AV115" s="937"/>
      <c r="AW115" s="937"/>
      <c r="AX115" s="937"/>
      <c r="AY115" s="937"/>
      <c r="AZ115" s="950" t="s">
        <v>459</v>
      </c>
      <c r="BA115" s="951"/>
      <c r="BB115" s="951"/>
      <c r="BC115" s="951"/>
      <c r="BD115" s="951"/>
      <c r="BE115" s="951"/>
      <c r="BF115" s="951"/>
      <c r="BG115" s="951"/>
      <c r="BH115" s="951"/>
      <c r="BI115" s="951"/>
      <c r="BJ115" s="951"/>
      <c r="BK115" s="951"/>
      <c r="BL115" s="951"/>
      <c r="BM115" s="951"/>
      <c r="BN115" s="951"/>
      <c r="BO115" s="951"/>
      <c r="BP115" s="952"/>
      <c r="BQ115" s="953" t="s">
        <v>176</v>
      </c>
      <c r="BR115" s="954"/>
      <c r="BS115" s="954"/>
      <c r="BT115" s="954"/>
      <c r="BU115" s="954"/>
      <c r="BV115" s="954" t="s">
        <v>447</v>
      </c>
      <c r="BW115" s="954"/>
      <c r="BX115" s="954"/>
      <c r="BY115" s="954"/>
      <c r="BZ115" s="954"/>
      <c r="CA115" s="954" t="s">
        <v>442</v>
      </c>
      <c r="CB115" s="954"/>
      <c r="CC115" s="954"/>
      <c r="CD115" s="954"/>
      <c r="CE115" s="954"/>
      <c r="CF115" s="948" t="s">
        <v>176</v>
      </c>
      <c r="CG115" s="949"/>
      <c r="CH115" s="949"/>
      <c r="CI115" s="949"/>
      <c r="CJ115" s="949"/>
      <c r="CK115" s="976"/>
      <c r="CL115" s="977"/>
      <c r="CM115" s="950" t="s">
        <v>460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187058</v>
      </c>
      <c r="DH115" s="987"/>
      <c r="DI115" s="987"/>
      <c r="DJ115" s="987"/>
      <c r="DK115" s="988"/>
      <c r="DL115" s="989">
        <v>128199</v>
      </c>
      <c r="DM115" s="987"/>
      <c r="DN115" s="987"/>
      <c r="DO115" s="987"/>
      <c r="DP115" s="988"/>
      <c r="DQ115" s="989">
        <v>128199</v>
      </c>
      <c r="DR115" s="987"/>
      <c r="DS115" s="987"/>
      <c r="DT115" s="987"/>
      <c r="DU115" s="988"/>
      <c r="DV115" s="990">
        <v>5</v>
      </c>
      <c r="DW115" s="991"/>
      <c r="DX115" s="991"/>
      <c r="DY115" s="991"/>
      <c r="DZ115" s="992"/>
    </row>
    <row r="116" spans="1:130" s="233" customFormat="1" ht="26.25" customHeight="1" x14ac:dyDescent="0.2">
      <c r="A116" s="984"/>
      <c r="B116" s="985"/>
      <c r="C116" s="993" t="s">
        <v>461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71</v>
      </c>
      <c r="AB116" s="987"/>
      <c r="AC116" s="987"/>
      <c r="AD116" s="987"/>
      <c r="AE116" s="988"/>
      <c r="AF116" s="989" t="s">
        <v>442</v>
      </c>
      <c r="AG116" s="987"/>
      <c r="AH116" s="987"/>
      <c r="AI116" s="987"/>
      <c r="AJ116" s="988"/>
      <c r="AK116" s="989" t="s">
        <v>442</v>
      </c>
      <c r="AL116" s="987"/>
      <c r="AM116" s="987"/>
      <c r="AN116" s="987"/>
      <c r="AO116" s="988"/>
      <c r="AP116" s="990" t="s">
        <v>176</v>
      </c>
      <c r="AQ116" s="991"/>
      <c r="AR116" s="991"/>
      <c r="AS116" s="991"/>
      <c r="AT116" s="992"/>
      <c r="AU116" s="936"/>
      <c r="AV116" s="937"/>
      <c r="AW116" s="937"/>
      <c r="AX116" s="937"/>
      <c r="AY116" s="937"/>
      <c r="AZ116" s="995" t="s">
        <v>462</v>
      </c>
      <c r="BA116" s="996"/>
      <c r="BB116" s="996"/>
      <c r="BC116" s="996"/>
      <c r="BD116" s="996"/>
      <c r="BE116" s="996"/>
      <c r="BF116" s="996"/>
      <c r="BG116" s="996"/>
      <c r="BH116" s="996"/>
      <c r="BI116" s="996"/>
      <c r="BJ116" s="996"/>
      <c r="BK116" s="996"/>
      <c r="BL116" s="996"/>
      <c r="BM116" s="996"/>
      <c r="BN116" s="996"/>
      <c r="BO116" s="996"/>
      <c r="BP116" s="997"/>
      <c r="BQ116" s="953" t="s">
        <v>442</v>
      </c>
      <c r="BR116" s="954"/>
      <c r="BS116" s="954"/>
      <c r="BT116" s="954"/>
      <c r="BU116" s="954"/>
      <c r="BV116" s="954" t="s">
        <v>176</v>
      </c>
      <c r="BW116" s="954"/>
      <c r="BX116" s="954"/>
      <c r="BY116" s="954"/>
      <c r="BZ116" s="954"/>
      <c r="CA116" s="954" t="s">
        <v>176</v>
      </c>
      <c r="CB116" s="954"/>
      <c r="CC116" s="954"/>
      <c r="CD116" s="954"/>
      <c r="CE116" s="954"/>
      <c r="CF116" s="948" t="s">
        <v>418</v>
      </c>
      <c r="CG116" s="949"/>
      <c r="CH116" s="949"/>
      <c r="CI116" s="949"/>
      <c r="CJ116" s="949"/>
      <c r="CK116" s="976"/>
      <c r="CL116" s="977"/>
      <c r="CM116" s="950" t="s">
        <v>463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464</v>
      </c>
      <c r="DH116" s="987"/>
      <c r="DI116" s="987"/>
      <c r="DJ116" s="987"/>
      <c r="DK116" s="988"/>
      <c r="DL116" s="989" t="s">
        <v>442</v>
      </c>
      <c r="DM116" s="987"/>
      <c r="DN116" s="987"/>
      <c r="DO116" s="987"/>
      <c r="DP116" s="988"/>
      <c r="DQ116" s="989" t="s">
        <v>442</v>
      </c>
      <c r="DR116" s="987"/>
      <c r="DS116" s="987"/>
      <c r="DT116" s="987"/>
      <c r="DU116" s="988"/>
      <c r="DV116" s="990" t="s">
        <v>443</v>
      </c>
      <c r="DW116" s="991"/>
      <c r="DX116" s="991"/>
      <c r="DY116" s="991"/>
      <c r="DZ116" s="992"/>
    </row>
    <row r="117" spans="1:130" s="233" customFormat="1" ht="26.25" customHeight="1" x14ac:dyDescent="0.2">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465</v>
      </c>
      <c r="Z117" s="922"/>
      <c r="AA117" s="1006">
        <v>614545</v>
      </c>
      <c r="AB117" s="1007"/>
      <c r="AC117" s="1007"/>
      <c r="AD117" s="1007"/>
      <c r="AE117" s="1008"/>
      <c r="AF117" s="1009">
        <v>591541</v>
      </c>
      <c r="AG117" s="1007"/>
      <c r="AH117" s="1007"/>
      <c r="AI117" s="1007"/>
      <c r="AJ117" s="1008"/>
      <c r="AK117" s="1009">
        <v>597811</v>
      </c>
      <c r="AL117" s="1007"/>
      <c r="AM117" s="1007"/>
      <c r="AN117" s="1007"/>
      <c r="AO117" s="1008"/>
      <c r="AP117" s="1010"/>
      <c r="AQ117" s="1011"/>
      <c r="AR117" s="1011"/>
      <c r="AS117" s="1011"/>
      <c r="AT117" s="1012"/>
      <c r="AU117" s="936"/>
      <c r="AV117" s="937"/>
      <c r="AW117" s="937"/>
      <c r="AX117" s="937"/>
      <c r="AY117" s="937"/>
      <c r="AZ117" s="1002" t="s">
        <v>466</v>
      </c>
      <c r="BA117" s="1003"/>
      <c r="BB117" s="1003"/>
      <c r="BC117" s="1003"/>
      <c r="BD117" s="1003"/>
      <c r="BE117" s="1003"/>
      <c r="BF117" s="1003"/>
      <c r="BG117" s="1003"/>
      <c r="BH117" s="1003"/>
      <c r="BI117" s="1003"/>
      <c r="BJ117" s="1003"/>
      <c r="BK117" s="1003"/>
      <c r="BL117" s="1003"/>
      <c r="BM117" s="1003"/>
      <c r="BN117" s="1003"/>
      <c r="BO117" s="1003"/>
      <c r="BP117" s="1004"/>
      <c r="BQ117" s="953" t="s">
        <v>442</v>
      </c>
      <c r="BR117" s="954"/>
      <c r="BS117" s="954"/>
      <c r="BT117" s="954"/>
      <c r="BU117" s="954"/>
      <c r="BV117" s="954" t="s">
        <v>176</v>
      </c>
      <c r="BW117" s="954"/>
      <c r="BX117" s="954"/>
      <c r="BY117" s="954"/>
      <c r="BZ117" s="954"/>
      <c r="CA117" s="954" t="s">
        <v>442</v>
      </c>
      <c r="CB117" s="954"/>
      <c r="CC117" s="954"/>
      <c r="CD117" s="954"/>
      <c r="CE117" s="954"/>
      <c r="CF117" s="948" t="s">
        <v>442</v>
      </c>
      <c r="CG117" s="949"/>
      <c r="CH117" s="949"/>
      <c r="CI117" s="949"/>
      <c r="CJ117" s="949"/>
      <c r="CK117" s="976"/>
      <c r="CL117" s="977"/>
      <c r="CM117" s="950" t="s">
        <v>467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176</v>
      </c>
      <c r="DH117" s="987"/>
      <c r="DI117" s="987"/>
      <c r="DJ117" s="987"/>
      <c r="DK117" s="988"/>
      <c r="DL117" s="989" t="s">
        <v>468</v>
      </c>
      <c r="DM117" s="987"/>
      <c r="DN117" s="987"/>
      <c r="DO117" s="987"/>
      <c r="DP117" s="988"/>
      <c r="DQ117" s="989" t="s">
        <v>418</v>
      </c>
      <c r="DR117" s="987"/>
      <c r="DS117" s="987"/>
      <c r="DT117" s="987"/>
      <c r="DU117" s="988"/>
      <c r="DV117" s="990" t="s">
        <v>443</v>
      </c>
      <c r="DW117" s="991"/>
      <c r="DX117" s="991"/>
      <c r="DY117" s="991"/>
      <c r="DZ117" s="992"/>
    </row>
    <row r="118" spans="1:130" s="233" customFormat="1" ht="26.25" customHeight="1" x14ac:dyDescent="0.2">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309</v>
      </c>
      <c r="AL118" s="921"/>
      <c r="AM118" s="921"/>
      <c r="AN118" s="921"/>
      <c r="AO118" s="922"/>
      <c r="AP118" s="998" t="s">
        <v>436</v>
      </c>
      <c r="AQ118" s="999"/>
      <c r="AR118" s="999"/>
      <c r="AS118" s="999"/>
      <c r="AT118" s="1000"/>
      <c r="AU118" s="936"/>
      <c r="AV118" s="937"/>
      <c r="AW118" s="937"/>
      <c r="AX118" s="937"/>
      <c r="AY118" s="937"/>
      <c r="AZ118" s="1001" t="s">
        <v>469</v>
      </c>
      <c r="BA118" s="993"/>
      <c r="BB118" s="993"/>
      <c r="BC118" s="993"/>
      <c r="BD118" s="993"/>
      <c r="BE118" s="993"/>
      <c r="BF118" s="993"/>
      <c r="BG118" s="993"/>
      <c r="BH118" s="993"/>
      <c r="BI118" s="993"/>
      <c r="BJ118" s="993"/>
      <c r="BK118" s="993"/>
      <c r="BL118" s="993"/>
      <c r="BM118" s="993"/>
      <c r="BN118" s="993"/>
      <c r="BO118" s="993"/>
      <c r="BP118" s="994"/>
      <c r="BQ118" s="1027" t="s">
        <v>176</v>
      </c>
      <c r="BR118" s="1028"/>
      <c r="BS118" s="1028"/>
      <c r="BT118" s="1028"/>
      <c r="BU118" s="1028"/>
      <c r="BV118" s="1028" t="s">
        <v>176</v>
      </c>
      <c r="BW118" s="1028"/>
      <c r="BX118" s="1028"/>
      <c r="BY118" s="1028"/>
      <c r="BZ118" s="1028"/>
      <c r="CA118" s="1028" t="s">
        <v>464</v>
      </c>
      <c r="CB118" s="1028"/>
      <c r="CC118" s="1028"/>
      <c r="CD118" s="1028"/>
      <c r="CE118" s="1028"/>
      <c r="CF118" s="948" t="s">
        <v>176</v>
      </c>
      <c r="CG118" s="949"/>
      <c r="CH118" s="949"/>
      <c r="CI118" s="949"/>
      <c r="CJ118" s="949"/>
      <c r="CK118" s="976"/>
      <c r="CL118" s="977"/>
      <c r="CM118" s="950" t="s">
        <v>470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176</v>
      </c>
      <c r="DH118" s="987"/>
      <c r="DI118" s="987"/>
      <c r="DJ118" s="987"/>
      <c r="DK118" s="988"/>
      <c r="DL118" s="989" t="s">
        <v>442</v>
      </c>
      <c r="DM118" s="987"/>
      <c r="DN118" s="987"/>
      <c r="DO118" s="987"/>
      <c r="DP118" s="988"/>
      <c r="DQ118" s="989" t="s">
        <v>176</v>
      </c>
      <c r="DR118" s="987"/>
      <c r="DS118" s="987"/>
      <c r="DT118" s="987"/>
      <c r="DU118" s="988"/>
      <c r="DV118" s="990" t="s">
        <v>176</v>
      </c>
      <c r="DW118" s="991"/>
      <c r="DX118" s="991"/>
      <c r="DY118" s="991"/>
      <c r="DZ118" s="992"/>
    </row>
    <row r="119" spans="1:130" s="233" customFormat="1" ht="26.25" customHeight="1" x14ac:dyDescent="0.2">
      <c r="A119" s="1085"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442</v>
      </c>
      <c r="AB119" s="928"/>
      <c r="AC119" s="928"/>
      <c r="AD119" s="928"/>
      <c r="AE119" s="929"/>
      <c r="AF119" s="930" t="s">
        <v>176</v>
      </c>
      <c r="AG119" s="928"/>
      <c r="AH119" s="928"/>
      <c r="AI119" s="928"/>
      <c r="AJ119" s="929"/>
      <c r="AK119" s="930" t="s">
        <v>443</v>
      </c>
      <c r="AL119" s="928"/>
      <c r="AM119" s="928"/>
      <c r="AN119" s="928"/>
      <c r="AO119" s="929"/>
      <c r="AP119" s="931" t="s">
        <v>418</v>
      </c>
      <c r="AQ119" s="932"/>
      <c r="AR119" s="932"/>
      <c r="AS119" s="932"/>
      <c r="AT119" s="933"/>
      <c r="AU119" s="938"/>
      <c r="AV119" s="939"/>
      <c r="AW119" s="939"/>
      <c r="AX119" s="939"/>
      <c r="AY119" s="939"/>
      <c r="AZ119" s="254" t="s">
        <v>189</v>
      </c>
      <c r="BA119" s="254"/>
      <c r="BB119" s="254"/>
      <c r="BC119" s="254"/>
      <c r="BD119" s="254"/>
      <c r="BE119" s="254"/>
      <c r="BF119" s="254"/>
      <c r="BG119" s="254"/>
      <c r="BH119" s="254"/>
      <c r="BI119" s="254"/>
      <c r="BJ119" s="254"/>
      <c r="BK119" s="254"/>
      <c r="BL119" s="254"/>
      <c r="BM119" s="254"/>
      <c r="BN119" s="254"/>
      <c r="BO119" s="1005" t="s">
        <v>471</v>
      </c>
      <c r="BP119" s="1033"/>
      <c r="BQ119" s="1027">
        <v>8396016</v>
      </c>
      <c r="BR119" s="1028"/>
      <c r="BS119" s="1028"/>
      <c r="BT119" s="1028"/>
      <c r="BU119" s="1028"/>
      <c r="BV119" s="1028">
        <v>8479713</v>
      </c>
      <c r="BW119" s="1028"/>
      <c r="BX119" s="1028"/>
      <c r="BY119" s="1028"/>
      <c r="BZ119" s="1028"/>
      <c r="CA119" s="1028">
        <v>8558278</v>
      </c>
      <c r="CB119" s="1028"/>
      <c r="CC119" s="1028"/>
      <c r="CD119" s="1028"/>
      <c r="CE119" s="1028"/>
      <c r="CF119" s="1029"/>
      <c r="CG119" s="1030"/>
      <c r="CH119" s="1030"/>
      <c r="CI119" s="1030"/>
      <c r="CJ119" s="1031"/>
      <c r="CK119" s="978"/>
      <c r="CL119" s="979"/>
      <c r="CM119" s="1001" t="s">
        <v>472</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464</v>
      </c>
      <c r="DH119" s="1014"/>
      <c r="DI119" s="1014"/>
      <c r="DJ119" s="1014"/>
      <c r="DK119" s="1015"/>
      <c r="DL119" s="1013" t="s">
        <v>464</v>
      </c>
      <c r="DM119" s="1014"/>
      <c r="DN119" s="1014"/>
      <c r="DO119" s="1014"/>
      <c r="DP119" s="1015"/>
      <c r="DQ119" s="1013" t="s">
        <v>418</v>
      </c>
      <c r="DR119" s="1014"/>
      <c r="DS119" s="1014"/>
      <c r="DT119" s="1014"/>
      <c r="DU119" s="1015"/>
      <c r="DV119" s="1016" t="s">
        <v>176</v>
      </c>
      <c r="DW119" s="1017"/>
      <c r="DX119" s="1017"/>
      <c r="DY119" s="1017"/>
      <c r="DZ119" s="1018"/>
    </row>
    <row r="120" spans="1:130" s="233" customFormat="1" ht="26.25" customHeight="1" x14ac:dyDescent="0.2">
      <c r="A120" s="1086"/>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176</v>
      </c>
      <c r="AB120" s="987"/>
      <c r="AC120" s="987"/>
      <c r="AD120" s="987"/>
      <c r="AE120" s="988"/>
      <c r="AF120" s="989" t="s">
        <v>464</v>
      </c>
      <c r="AG120" s="987"/>
      <c r="AH120" s="987"/>
      <c r="AI120" s="987"/>
      <c r="AJ120" s="988"/>
      <c r="AK120" s="989" t="s">
        <v>443</v>
      </c>
      <c r="AL120" s="987"/>
      <c r="AM120" s="987"/>
      <c r="AN120" s="987"/>
      <c r="AO120" s="988"/>
      <c r="AP120" s="990" t="s">
        <v>418</v>
      </c>
      <c r="AQ120" s="991"/>
      <c r="AR120" s="991"/>
      <c r="AS120" s="991"/>
      <c r="AT120" s="992"/>
      <c r="AU120" s="1019" t="s">
        <v>473</v>
      </c>
      <c r="AV120" s="1020"/>
      <c r="AW120" s="1020"/>
      <c r="AX120" s="1020"/>
      <c r="AY120" s="1021"/>
      <c r="AZ120" s="957" t="s">
        <v>474</v>
      </c>
      <c r="BA120" s="925"/>
      <c r="BB120" s="925"/>
      <c r="BC120" s="925"/>
      <c r="BD120" s="925"/>
      <c r="BE120" s="925"/>
      <c r="BF120" s="925"/>
      <c r="BG120" s="925"/>
      <c r="BH120" s="925"/>
      <c r="BI120" s="925"/>
      <c r="BJ120" s="925"/>
      <c r="BK120" s="925"/>
      <c r="BL120" s="925"/>
      <c r="BM120" s="925"/>
      <c r="BN120" s="925"/>
      <c r="BO120" s="925"/>
      <c r="BP120" s="926"/>
      <c r="BQ120" s="958">
        <v>1431553</v>
      </c>
      <c r="BR120" s="959"/>
      <c r="BS120" s="959"/>
      <c r="BT120" s="959"/>
      <c r="BU120" s="959"/>
      <c r="BV120" s="959">
        <v>1454246</v>
      </c>
      <c r="BW120" s="959"/>
      <c r="BX120" s="959"/>
      <c r="BY120" s="959"/>
      <c r="BZ120" s="959"/>
      <c r="CA120" s="959">
        <v>1923581</v>
      </c>
      <c r="CB120" s="959"/>
      <c r="CC120" s="959"/>
      <c r="CD120" s="959"/>
      <c r="CE120" s="959"/>
      <c r="CF120" s="972">
        <v>75.599999999999994</v>
      </c>
      <c r="CG120" s="973"/>
      <c r="CH120" s="973"/>
      <c r="CI120" s="973"/>
      <c r="CJ120" s="973"/>
      <c r="CK120" s="1034" t="s">
        <v>475</v>
      </c>
      <c r="CL120" s="1035"/>
      <c r="CM120" s="1035"/>
      <c r="CN120" s="1035"/>
      <c r="CO120" s="1036"/>
      <c r="CP120" s="1042" t="s">
        <v>476</v>
      </c>
      <c r="CQ120" s="1043"/>
      <c r="CR120" s="1043"/>
      <c r="CS120" s="1043"/>
      <c r="CT120" s="1043"/>
      <c r="CU120" s="1043"/>
      <c r="CV120" s="1043"/>
      <c r="CW120" s="1043"/>
      <c r="CX120" s="1043"/>
      <c r="CY120" s="1043"/>
      <c r="CZ120" s="1043"/>
      <c r="DA120" s="1043"/>
      <c r="DB120" s="1043"/>
      <c r="DC120" s="1043"/>
      <c r="DD120" s="1043"/>
      <c r="DE120" s="1043"/>
      <c r="DF120" s="1044"/>
      <c r="DG120" s="958">
        <v>1561651</v>
      </c>
      <c r="DH120" s="959"/>
      <c r="DI120" s="959"/>
      <c r="DJ120" s="959"/>
      <c r="DK120" s="959"/>
      <c r="DL120" s="959">
        <v>1645618</v>
      </c>
      <c r="DM120" s="959"/>
      <c r="DN120" s="959"/>
      <c r="DO120" s="959"/>
      <c r="DP120" s="959"/>
      <c r="DQ120" s="959">
        <v>1756764</v>
      </c>
      <c r="DR120" s="959"/>
      <c r="DS120" s="959"/>
      <c r="DT120" s="959"/>
      <c r="DU120" s="959"/>
      <c r="DV120" s="960">
        <v>69</v>
      </c>
      <c r="DW120" s="960"/>
      <c r="DX120" s="960"/>
      <c r="DY120" s="960"/>
      <c r="DZ120" s="961"/>
    </row>
    <row r="121" spans="1:130" s="233" customFormat="1" ht="26.25" customHeight="1" x14ac:dyDescent="0.2">
      <c r="A121" s="1086"/>
      <c r="B121" s="977"/>
      <c r="C121" s="1002" t="s">
        <v>477</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443</v>
      </c>
      <c r="AB121" s="987"/>
      <c r="AC121" s="987"/>
      <c r="AD121" s="987"/>
      <c r="AE121" s="988"/>
      <c r="AF121" s="989" t="s">
        <v>418</v>
      </c>
      <c r="AG121" s="987"/>
      <c r="AH121" s="987"/>
      <c r="AI121" s="987"/>
      <c r="AJ121" s="988"/>
      <c r="AK121" s="989" t="s">
        <v>443</v>
      </c>
      <c r="AL121" s="987"/>
      <c r="AM121" s="987"/>
      <c r="AN121" s="987"/>
      <c r="AO121" s="988"/>
      <c r="AP121" s="990" t="s">
        <v>418</v>
      </c>
      <c r="AQ121" s="991"/>
      <c r="AR121" s="991"/>
      <c r="AS121" s="991"/>
      <c r="AT121" s="992"/>
      <c r="AU121" s="1022"/>
      <c r="AV121" s="1023"/>
      <c r="AW121" s="1023"/>
      <c r="AX121" s="1023"/>
      <c r="AY121" s="1024"/>
      <c r="AZ121" s="950" t="s">
        <v>478</v>
      </c>
      <c r="BA121" s="951"/>
      <c r="BB121" s="951"/>
      <c r="BC121" s="951"/>
      <c r="BD121" s="951"/>
      <c r="BE121" s="951"/>
      <c r="BF121" s="951"/>
      <c r="BG121" s="951"/>
      <c r="BH121" s="951"/>
      <c r="BI121" s="951"/>
      <c r="BJ121" s="951"/>
      <c r="BK121" s="951"/>
      <c r="BL121" s="951"/>
      <c r="BM121" s="951"/>
      <c r="BN121" s="951"/>
      <c r="BO121" s="951"/>
      <c r="BP121" s="952"/>
      <c r="BQ121" s="953">
        <v>8155</v>
      </c>
      <c r="BR121" s="954"/>
      <c r="BS121" s="954"/>
      <c r="BT121" s="954"/>
      <c r="BU121" s="954"/>
      <c r="BV121" s="954">
        <v>8775</v>
      </c>
      <c r="BW121" s="954"/>
      <c r="BX121" s="954"/>
      <c r="BY121" s="954"/>
      <c r="BZ121" s="954"/>
      <c r="CA121" s="954">
        <v>6984</v>
      </c>
      <c r="CB121" s="954"/>
      <c r="CC121" s="954"/>
      <c r="CD121" s="954"/>
      <c r="CE121" s="954"/>
      <c r="CF121" s="948">
        <v>0.3</v>
      </c>
      <c r="CG121" s="949"/>
      <c r="CH121" s="949"/>
      <c r="CI121" s="949"/>
      <c r="CJ121" s="949"/>
      <c r="CK121" s="1037"/>
      <c r="CL121" s="1038"/>
      <c r="CM121" s="1038"/>
      <c r="CN121" s="1038"/>
      <c r="CO121" s="1039"/>
      <c r="CP121" s="1047" t="s">
        <v>479</v>
      </c>
      <c r="CQ121" s="1048"/>
      <c r="CR121" s="1048"/>
      <c r="CS121" s="1048"/>
      <c r="CT121" s="1048"/>
      <c r="CU121" s="1048"/>
      <c r="CV121" s="1048"/>
      <c r="CW121" s="1048"/>
      <c r="CX121" s="1048"/>
      <c r="CY121" s="1048"/>
      <c r="CZ121" s="1048"/>
      <c r="DA121" s="1048"/>
      <c r="DB121" s="1048"/>
      <c r="DC121" s="1048"/>
      <c r="DD121" s="1048"/>
      <c r="DE121" s="1048"/>
      <c r="DF121" s="1049"/>
      <c r="DG121" s="953">
        <v>2929</v>
      </c>
      <c r="DH121" s="954"/>
      <c r="DI121" s="954"/>
      <c r="DJ121" s="954"/>
      <c r="DK121" s="954"/>
      <c r="DL121" s="954">
        <v>99829</v>
      </c>
      <c r="DM121" s="954"/>
      <c r="DN121" s="954"/>
      <c r="DO121" s="954"/>
      <c r="DP121" s="954"/>
      <c r="DQ121" s="954">
        <v>193740</v>
      </c>
      <c r="DR121" s="954"/>
      <c r="DS121" s="954"/>
      <c r="DT121" s="954"/>
      <c r="DU121" s="954"/>
      <c r="DV121" s="955">
        <v>7.6</v>
      </c>
      <c r="DW121" s="955"/>
      <c r="DX121" s="955"/>
      <c r="DY121" s="955"/>
      <c r="DZ121" s="956"/>
    </row>
    <row r="122" spans="1:130" s="233" customFormat="1" ht="26.25" customHeight="1" x14ac:dyDescent="0.2">
      <c r="A122" s="1086"/>
      <c r="B122" s="977"/>
      <c r="C122" s="950" t="s">
        <v>457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176</v>
      </c>
      <c r="AB122" s="987"/>
      <c r="AC122" s="987"/>
      <c r="AD122" s="987"/>
      <c r="AE122" s="988"/>
      <c r="AF122" s="989" t="s">
        <v>176</v>
      </c>
      <c r="AG122" s="987"/>
      <c r="AH122" s="987"/>
      <c r="AI122" s="987"/>
      <c r="AJ122" s="988"/>
      <c r="AK122" s="989" t="s">
        <v>443</v>
      </c>
      <c r="AL122" s="987"/>
      <c r="AM122" s="987"/>
      <c r="AN122" s="987"/>
      <c r="AO122" s="988"/>
      <c r="AP122" s="990" t="s">
        <v>443</v>
      </c>
      <c r="AQ122" s="991"/>
      <c r="AR122" s="991"/>
      <c r="AS122" s="991"/>
      <c r="AT122" s="992"/>
      <c r="AU122" s="1022"/>
      <c r="AV122" s="1023"/>
      <c r="AW122" s="1023"/>
      <c r="AX122" s="1023"/>
      <c r="AY122" s="1024"/>
      <c r="AZ122" s="1001" t="s">
        <v>480</v>
      </c>
      <c r="BA122" s="993"/>
      <c r="BB122" s="993"/>
      <c r="BC122" s="993"/>
      <c r="BD122" s="993"/>
      <c r="BE122" s="993"/>
      <c r="BF122" s="993"/>
      <c r="BG122" s="993"/>
      <c r="BH122" s="993"/>
      <c r="BI122" s="993"/>
      <c r="BJ122" s="993"/>
      <c r="BK122" s="993"/>
      <c r="BL122" s="993"/>
      <c r="BM122" s="993"/>
      <c r="BN122" s="993"/>
      <c r="BO122" s="993"/>
      <c r="BP122" s="994"/>
      <c r="BQ122" s="1027">
        <v>4573722</v>
      </c>
      <c r="BR122" s="1028"/>
      <c r="BS122" s="1028"/>
      <c r="BT122" s="1028"/>
      <c r="BU122" s="1028"/>
      <c r="BV122" s="1028">
        <v>4616612</v>
      </c>
      <c r="BW122" s="1028"/>
      <c r="BX122" s="1028"/>
      <c r="BY122" s="1028"/>
      <c r="BZ122" s="1028"/>
      <c r="CA122" s="1028">
        <v>4460841</v>
      </c>
      <c r="CB122" s="1028"/>
      <c r="CC122" s="1028"/>
      <c r="CD122" s="1028"/>
      <c r="CE122" s="1028"/>
      <c r="CF122" s="1045">
        <v>175.3</v>
      </c>
      <c r="CG122" s="1046"/>
      <c r="CH122" s="1046"/>
      <c r="CI122" s="1046"/>
      <c r="CJ122" s="1046"/>
      <c r="CK122" s="1037"/>
      <c r="CL122" s="1038"/>
      <c r="CM122" s="1038"/>
      <c r="CN122" s="1038"/>
      <c r="CO122" s="1039"/>
      <c r="CP122" s="1047" t="s">
        <v>481</v>
      </c>
      <c r="CQ122" s="1048"/>
      <c r="CR122" s="1048"/>
      <c r="CS122" s="1048"/>
      <c r="CT122" s="1048"/>
      <c r="CU122" s="1048"/>
      <c r="CV122" s="1048"/>
      <c r="CW122" s="1048"/>
      <c r="CX122" s="1048"/>
      <c r="CY122" s="1048"/>
      <c r="CZ122" s="1048"/>
      <c r="DA122" s="1048"/>
      <c r="DB122" s="1048"/>
      <c r="DC122" s="1048"/>
      <c r="DD122" s="1048"/>
      <c r="DE122" s="1048"/>
      <c r="DF122" s="1049"/>
      <c r="DG122" s="953">
        <v>93446</v>
      </c>
      <c r="DH122" s="954"/>
      <c r="DI122" s="954"/>
      <c r="DJ122" s="954"/>
      <c r="DK122" s="954"/>
      <c r="DL122" s="954">
        <v>89533</v>
      </c>
      <c r="DM122" s="954"/>
      <c r="DN122" s="954"/>
      <c r="DO122" s="954"/>
      <c r="DP122" s="954"/>
      <c r="DQ122" s="954">
        <v>90101</v>
      </c>
      <c r="DR122" s="954"/>
      <c r="DS122" s="954"/>
      <c r="DT122" s="954"/>
      <c r="DU122" s="954"/>
      <c r="DV122" s="955">
        <v>3.5</v>
      </c>
      <c r="DW122" s="955"/>
      <c r="DX122" s="955"/>
      <c r="DY122" s="955"/>
      <c r="DZ122" s="956"/>
    </row>
    <row r="123" spans="1:130" s="233" customFormat="1" ht="26.25" customHeight="1" x14ac:dyDescent="0.2">
      <c r="A123" s="1086"/>
      <c r="B123" s="977"/>
      <c r="C123" s="950" t="s">
        <v>463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443</v>
      </c>
      <c r="AB123" s="987"/>
      <c r="AC123" s="987"/>
      <c r="AD123" s="987"/>
      <c r="AE123" s="988"/>
      <c r="AF123" s="989" t="s">
        <v>418</v>
      </c>
      <c r="AG123" s="987"/>
      <c r="AH123" s="987"/>
      <c r="AI123" s="987"/>
      <c r="AJ123" s="988"/>
      <c r="AK123" s="989" t="s">
        <v>418</v>
      </c>
      <c r="AL123" s="987"/>
      <c r="AM123" s="987"/>
      <c r="AN123" s="987"/>
      <c r="AO123" s="988"/>
      <c r="AP123" s="990" t="s">
        <v>464</v>
      </c>
      <c r="AQ123" s="991"/>
      <c r="AR123" s="991"/>
      <c r="AS123" s="991"/>
      <c r="AT123" s="992"/>
      <c r="AU123" s="1025"/>
      <c r="AV123" s="1026"/>
      <c r="AW123" s="1026"/>
      <c r="AX123" s="1026"/>
      <c r="AY123" s="1026"/>
      <c r="AZ123" s="254" t="s">
        <v>189</v>
      </c>
      <c r="BA123" s="254"/>
      <c r="BB123" s="254"/>
      <c r="BC123" s="254"/>
      <c r="BD123" s="254"/>
      <c r="BE123" s="254"/>
      <c r="BF123" s="254"/>
      <c r="BG123" s="254"/>
      <c r="BH123" s="254"/>
      <c r="BI123" s="254"/>
      <c r="BJ123" s="254"/>
      <c r="BK123" s="254"/>
      <c r="BL123" s="254"/>
      <c r="BM123" s="254"/>
      <c r="BN123" s="254"/>
      <c r="BO123" s="1005" t="s">
        <v>482</v>
      </c>
      <c r="BP123" s="1033"/>
      <c r="BQ123" s="1092">
        <v>6013430</v>
      </c>
      <c r="BR123" s="1059"/>
      <c r="BS123" s="1059"/>
      <c r="BT123" s="1059"/>
      <c r="BU123" s="1059"/>
      <c r="BV123" s="1059">
        <v>6079633</v>
      </c>
      <c r="BW123" s="1059"/>
      <c r="BX123" s="1059"/>
      <c r="BY123" s="1059"/>
      <c r="BZ123" s="1059"/>
      <c r="CA123" s="1059">
        <v>6391406</v>
      </c>
      <c r="CB123" s="1059"/>
      <c r="CC123" s="1059"/>
      <c r="CD123" s="1059"/>
      <c r="CE123" s="1059"/>
      <c r="CF123" s="1029"/>
      <c r="CG123" s="1030"/>
      <c r="CH123" s="1030"/>
      <c r="CI123" s="1030"/>
      <c r="CJ123" s="1031"/>
      <c r="CK123" s="1037"/>
      <c r="CL123" s="1038"/>
      <c r="CM123" s="1038"/>
      <c r="CN123" s="1038"/>
      <c r="CO123" s="1039"/>
      <c r="CP123" s="1047" t="s">
        <v>483</v>
      </c>
      <c r="CQ123" s="1048"/>
      <c r="CR123" s="1048"/>
      <c r="CS123" s="1048"/>
      <c r="CT123" s="1048"/>
      <c r="CU123" s="1048"/>
      <c r="CV123" s="1048"/>
      <c r="CW123" s="1048"/>
      <c r="CX123" s="1048"/>
      <c r="CY123" s="1048"/>
      <c r="CZ123" s="1048"/>
      <c r="DA123" s="1048"/>
      <c r="DB123" s="1048"/>
      <c r="DC123" s="1048"/>
      <c r="DD123" s="1048"/>
      <c r="DE123" s="1048"/>
      <c r="DF123" s="1049"/>
      <c r="DG123" s="986">
        <v>650</v>
      </c>
      <c r="DH123" s="987"/>
      <c r="DI123" s="987"/>
      <c r="DJ123" s="987"/>
      <c r="DK123" s="988"/>
      <c r="DL123" s="989">
        <v>619</v>
      </c>
      <c r="DM123" s="987"/>
      <c r="DN123" s="987"/>
      <c r="DO123" s="987"/>
      <c r="DP123" s="988"/>
      <c r="DQ123" s="989">
        <v>585</v>
      </c>
      <c r="DR123" s="987"/>
      <c r="DS123" s="987"/>
      <c r="DT123" s="987"/>
      <c r="DU123" s="988"/>
      <c r="DV123" s="990">
        <v>0</v>
      </c>
      <c r="DW123" s="991"/>
      <c r="DX123" s="991"/>
      <c r="DY123" s="991"/>
      <c r="DZ123" s="992"/>
    </row>
    <row r="124" spans="1:130" s="233" customFormat="1" ht="26.25" customHeight="1" thickBot="1" x14ac:dyDescent="0.25">
      <c r="A124" s="1086"/>
      <c r="B124" s="977"/>
      <c r="C124" s="950" t="s">
        <v>467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176</v>
      </c>
      <c r="AB124" s="987"/>
      <c r="AC124" s="987"/>
      <c r="AD124" s="987"/>
      <c r="AE124" s="988"/>
      <c r="AF124" s="989" t="s">
        <v>418</v>
      </c>
      <c r="AG124" s="987"/>
      <c r="AH124" s="987"/>
      <c r="AI124" s="987"/>
      <c r="AJ124" s="988"/>
      <c r="AK124" s="989" t="s">
        <v>418</v>
      </c>
      <c r="AL124" s="987"/>
      <c r="AM124" s="987"/>
      <c r="AN124" s="987"/>
      <c r="AO124" s="988"/>
      <c r="AP124" s="990" t="s">
        <v>418</v>
      </c>
      <c r="AQ124" s="991"/>
      <c r="AR124" s="991"/>
      <c r="AS124" s="991"/>
      <c r="AT124" s="992"/>
      <c r="AU124" s="1088" t="s">
        <v>484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105.6</v>
      </c>
      <c r="BR124" s="1055"/>
      <c r="BS124" s="1055"/>
      <c r="BT124" s="1055"/>
      <c r="BU124" s="1055"/>
      <c r="BV124" s="1055">
        <v>100.7</v>
      </c>
      <c r="BW124" s="1055"/>
      <c r="BX124" s="1055"/>
      <c r="BY124" s="1055"/>
      <c r="BZ124" s="1055"/>
      <c r="CA124" s="1055">
        <v>85.1</v>
      </c>
      <c r="CB124" s="1055"/>
      <c r="CC124" s="1055"/>
      <c r="CD124" s="1055"/>
      <c r="CE124" s="1055"/>
      <c r="CF124" s="1056"/>
      <c r="CG124" s="1057"/>
      <c r="CH124" s="1057"/>
      <c r="CI124" s="1057"/>
      <c r="CJ124" s="1058"/>
      <c r="CK124" s="1040"/>
      <c r="CL124" s="1040"/>
      <c r="CM124" s="1040"/>
      <c r="CN124" s="1040"/>
      <c r="CO124" s="1041"/>
      <c r="CP124" s="1047" t="s">
        <v>485</v>
      </c>
      <c r="CQ124" s="1048"/>
      <c r="CR124" s="1048"/>
      <c r="CS124" s="1048"/>
      <c r="CT124" s="1048"/>
      <c r="CU124" s="1048"/>
      <c r="CV124" s="1048"/>
      <c r="CW124" s="1048"/>
      <c r="CX124" s="1048"/>
      <c r="CY124" s="1048"/>
      <c r="CZ124" s="1048"/>
      <c r="DA124" s="1048"/>
      <c r="DB124" s="1048"/>
      <c r="DC124" s="1048"/>
      <c r="DD124" s="1048"/>
      <c r="DE124" s="1048"/>
      <c r="DF124" s="1049"/>
      <c r="DG124" s="1032" t="s">
        <v>468</v>
      </c>
      <c r="DH124" s="1014"/>
      <c r="DI124" s="1014"/>
      <c r="DJ124" s="1014"/>
      <c r="DK124" s="1015"/>
      <c r="DL124" s="1013" t="s">
        <v>468</v>
      </c>
      <c r="DM124" s="1014"/>
      <c r="DN124" s="1014"/>
      <c r="DO124" s="1014"/>
      <c r="DP124" s="1015"/>
      <c r="DQ124" s="1013" t="s">
        <v>468</v>
      </c>
      <c r="DR124" s="1014"/>
      <c r="DS124" s="1014"/>
      <c r="DT124" s="1014"/>
      <c r="DU124" s="1015"/>
      <c r="DV124" s="1016" t="s">
        <v>468</v>
      </c>
      <c r="DW124" s="1017"/>
      <c r="DX124" s="1017"/>
      <c r="DY124" s="1017"/>
      <c r="DZ124" s="1018"/>
    </row>
    <row r="125" spans="1:130" s="233" customFormat="1" ht="26.25" customHeight="1" x14ac:dyDescent="0.2">
      <c r="A125" s="1086"/>
      <c r="B125" s="977"/>
      <c r="C125" s="950" t="s">
        <v>470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468</v>
      </c>
      <c r="AB125" s="987"/>
      <c r="AC125" s="987"/>
      <c r="AD125" s="987"/>
      <c r="AE125" s="988"/>
      <c r="AF125" s="989" t="s">
        <v>468</v>
      </c>
      <c r="AG125" s="987"/>
      <c r="AH125" s="987"/>
      <c r="AI125" s="987"/>
      <c r="AJ125" s="988"/>
      <c r="AK125" s="989" t="s">
        <v>468</v>
      </c>
      <c r="AL125" s="987"/>
      <c r="AM125" s="987"/>
      <c r="AN125" s="987"/>
      <c r="AO125" s="988"/>
      <c r="AP125" s="990" t="s">
        <v>468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486</v>
      </c>
      <c r="CL125" s="1035"/>
      <c r="CM125" s="1035"/>
      <c r="CN125" s="1035"/>
      <c r="CO125" s="1036"/>
      <c r="CP125" s="957" t="s">
        <v>487</v>
      </c>
      <c r="CQ125" s="925"/>
      <c r="CR125" s="925"/>
      <c r="CS125" s="925"/>
      <c r="CT125" s="925"/>
      <c r="CU125" s="925"/>
      <c r="CV125" s="925"/>
      <c r="CW125" s="925"/>
      <c r="CX125" s="925"/>
      <c r="CY125" s="925"/>
      <c r="CZ125" s="925"/>
      <c r="DA125" s="925"/>
      <c r="DB125" s="925"/>
      <c r="DC125" s="925"/>
      <c r="DD125" s="925"/>
      <c r="DE125" s="925"/>
      <c r="DF125" s="926"/>
      <c r="DG125" s="958" t="s">
        <v>468</v>
      </c>
      <c r="DH125" s="959"/>
      <c r="DI125" s="959"/>
      <c r="DJ125" s="959"/>
      <c r="DK125" s="959"/>
      <c r="DL125" s="959" t="s">
        <v>468</v>
      </c>
      <c r="DM125" s="959"/>
      <c r="DN125" s="959"/>
      <c r="DO125" s="959"/>
      <c r="DP125" s="959"/>
      <c r="DQ125" s="959" t="s">
        <v>418</v>
      </c>
      <c r="DR125" s="959"/>
      <c r="DS125" s="959"/>
      <c r="DT125" s="959"/>
      <c r="DU125" s="959"/>
      <c r="DV125" s="960" t="s">
        <v>468</v>
      </c>
      <c r="DW125" s="960"/>
      <c r="DX125" s="960"/>
      <c r="DY125" s="960"/>
      <c r="DZ125" s="961"/>
    </row>
    <row r="126" spans="1:130" s="233" customFormat="1" ht="26.25" customHeight="1" thickBot="1" x14ac:dyDescent="0.25">
      <c r="A126" s="1086"/>
      <c r="B126" s="977"/>
      <c r="C126" s="950" t="s">
        <v>472</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468</v>
      </c>
      <c r="AB126" s="987"/>
      <c r="AC126" s="987"/>
      <c r="AD126" s="987"/>
      <c r="AE126" s="988"/>
      <c r="AF126" s="989" t="s">
        <v>468</v>
      </c>
      <c r="AG126" s="987"/>
      <c r="AH126" s="987"/>
      <c r="AI126" s="987"/>
      <c r="AJ126" s="988"/>
      <c r="AK126" s="989" t="s">
        <v>468</v>
      </c>
      <c r="AL126" s="987"/>
      <c r="AM126" s="987"/>
      <c r="AN126" s="987"/>
      <c r="AO126" s="988"/>
      <c r="AP126" s="990" t="s">
        <v>468</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488</v>
      </c>
      <c r="CQ126" s="951"/>
      <c r="CR126" s="951"/>
      <c r="CS126" s="951"/>
      <c r="CT126" s="951"/>
      <c r="CU126" s="951"/>
      <c r="CV126" s="951"/>
      <c r="CW126" s="951"/>
      <c r="CX126" s="951"/>
      <c r="CY126" s="951"/>
      <c r="CZ126" s="951"/>
      <c r="DA126" s="951"/>
      <c r="DB126" s="951"/>
      <c r="DC126" s="951"/>
      <c r="DD126" s="951"/>
      <c r="DE126" s="951"/>
      <c r="DF126" s="952"/>
      <c r="DG126" s="953" t="s">
        <v>468</v>
      </c>
      <c r="DH126" s="954"/>
      <c r="DI126" s="954"/>
      <c r="DJ126" s="954"/>
      <c r="DK126" s="954"/>
      <c r="DL126" s="954" t="s">
        <v>468</v>
      </c>
      <c r="DM126" s="954"/>
      <c r="DN126" s="954"/>
      <c r="DO126" s="954"/>
      <c r="DP126" s="954"/>
      <c r="DQ126" s="954" t="s">
        <v>468</v>
      </c>
      <c r="DR126" s="954"/>
      <c r="DS126" s="954"/>
      <c r="DT126" s="954"/>
      <c r="DU126" s="954"/>
      <c r="DV126" s="955" t="s">
        <v>468</v>
      </c>
      <c r="DW126" s="955"/>
      <c r="DX126" s="955"/>
      <c r="DY126" s="955"/>
      <c r="DZ126" s="956"/>
    </row>
    <row r="127" spans="1:130" s="233" customFormat="1" ht="26.25" customHeight="1" x14ac:dyDescent="0.2">
      <c r="A127" s="1087"/>
      <c r="B127" s="979"/>
      <c r="C127" s="1001" t="s">
        <v>489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468</v>
      </c>
      <c r="AB127" s="987"/>
      <c r="AC127" s="987"/>
      <c r="AD127" s="987"/>
      <c r="AE127" s="988"/>
      <c r="AF127" s="989" t="s">
        <v>468</v>
      </c>
      <c r="AG127" s="987"/>
      <c r="AH127" s="987"/>
      <c r="AI127" s="987"/>
      <c r="AJ127" s="988"/>
      <c r="AK127" s="989" t="s">
        <v>468</v>
      </c>
      <c r="AL127" s="987"/>
      <c r="AM127" s="987"/>
      <c r="AN127" s="987"/>
      <c r="AO127" s="988"/>
      <c r="AP127" s="990" t="s">
        <v>468</v>
      </c>
      <c r="AQ127" s="991"/>
      <c r="AR127" s="991"/>
      <c r="AS127" s="991"/>
      <c r="AT127" s="992"/>
      <c r="AU127" s="235"/>
      <c r="AV127" s="235"/>
      <c r="AW127" s="235"/>
      <c r="AX127" s="1060" t="s">
        <v>490</v>
      </c>
      <c r="AY127" s="1061"/>
      <c r="AZ127" s="1061"/>
      <c r="BA127" s="1061"/>
      <c r="BB127" s="1061"/>
      <c r="BC127" s="1061"/>
      <c r="BD127" s="1061"/>
      <c r="BE127" s="1062"/>
      <c r="BF127" s="1063" t="s">
        <v>491</v>
      </c>
      <c r="BG127" s="1061"/>
      <c r="BH127" s="1061"/>
      <c r="BI127" s="1061"/>
      <c r="BJ127" s="1061"/>
      <c r="BK127" s="1061"/>
      <c r="BL127" s="1062"/>
      <c r="BM127" s="1063" t="s">
        <v>492</v>
      </c>
      <c r="BN127" s="1061"/>
      <c r="BO127" s="1061"/>
      <c r="BP127" s="1061"/>
      <c r="BQ127" s="1061"/>
      <c r="BR127" s="1061"/>
      <c r="BS127" s="1062"/>
      <c r="BT127" s="1063" t="s">
        <v>493</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494</v>
      </c>
      <c r="CQ127" s="951"/>
      <c r="CR127" s="951"/>
      <c r="CS127" s="951"/>
      <c r="CT127" s="951"/>
      <c r="CU127" s="951"/>
      <c r="CV127" s="951"/>
      <c r="CW127" s="951"/>
      <c r="CX127" s="951"/>
      <c r="CY127" s="951"/>
      <c r="CZ127" s="951"/>
      <c r="DA127" s="951"/>
      <c r="DB127" s="951"/>
      <c r="DC127" s="951"/>
      <c r="DD127" s="951"/>
      <c r="DE127" s="951"/>
      <c r="DF127" s="952"/>
      <c r="DG127" s="953" t="s">
        <v>468</v>
      </c>
      <c r="DH127" s="954"/>
      <c r="DI127" s="954"/>
      <c r="DJ127" s="954"/>
      <c r="DK127" s="954"/>
      <c r="DL127" s="954" t="s">
        <v>468</v>
      </c>
      <c r="DM127" s="954"/>
      <c r="DN127" s="954"/>
      <c r="DO127" s="954"/>
      <c r="DP127" s="954"/>
      <c r="DQ127" s="954" t="s">
        <v>468</v>
      </c>
      <c r="DR127" s="954"/>
      <c r="DS127" s="954"/>
      <c r="DT127" s="954"/>
      <c r="DU127" s="954"/>
      <c r="DV127" s="955" t="s">
        <v>468</v>
      </c>
      <c r="DW127" s="955"/>
      <c r="DX127" s="955"/>
      <c r="DY127" s="955"/>
      <c r="DZ127" s="956"/>
    </row>
    <row r="128" spans="1:130" s="233" customFormat="1" ht="26.25" customHeight="1" thickBot="1" x14ac:dyDescent="0.25">
      <c r="A128" s="1070" t="s">
        <v>495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496</v>
      </c>
      <c r="X128" s="1072"/>
      <c r="Y128" s="1072"/>
      <c r="Z128" s="1073"/>
      <c r="AA128" s="1074">
        <v>1780</v>
      </c>
      <c r="AB128" s="1075"/>
      <c r="AC128" s="1075"/>
      <c r="AD128" s="1075"/>
      <c r="AE128" s="1076"/>
      <c r="AF128" s="1077">
        <v>1813</v>
      </c>
      <c r="AG128" s="1075"/>
      <c r="AH128" s="1075"/>
      <c r="AI128" s="1075"/>
      <c r="AJ128" s="1076"/>
      <c r="AK128" s="1077">
        <v>1814</v>
      </c>
      <c r="AL128" s="1075"/>
      <c r="AM128" s="1075"/>
      <c r="AN128" s="1075"/>
      <c r="AO128" s="1076"/>
      <c r="AP128" s="1078"/>
      <c r="AQ128" s="1079"/>
      <c r="AR128" s="1079"/>
      <c r="AS128" s="1079"/>
      <c r="AT128" s="1080"/>
      <c r="AU128" s="235"/>
      <c r="AV128" s="235"/>
      <c r="AW128" s="235"/>
      <c r="AX128" s="924" t="s">
        <v>497</v>
      </c>
      <c r="AY128" s="925"/>
      <c r="AZ128" s="925"/>
      <c r="BA128" s="925"/>
      <c r="BB128" s="925"/>
      <c r="BC128" s="925"/>
      <c r="BD128" s="925"/>
      <c r="BE128" s="926"/>
      <c r="BF128" s="1081" t="s">
        <v>176</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498</v>
      </c>
      <c r="CQ128" s="754"/>
      <c r="CR128" s="754"/>
      <c r="CS128" s="754"/>
      <c r="CT128" s="754"/>
      <c r="CU128" s="754"/>
      <c r="CV128" s="754"/>
      <c r="CW128" s="754"/>
      <c r="CX128" s="754"/>
      <c r="CY128" s="754"/>
      <c r="CZ128" s="754"/>
      <c r="DA128" s="754"/>
      <c r="DB128" s="754"/>
      <c r="DC128" s="754"/>
      <c r="DD128" s="754"/>
      <c r="DE128" s="754"/>
      <c r="DF128" s="1065"/>
      <c r="DG128" s="1066" t="s">
        <v>176</v>
      </c>
      <c r="DH128" s="1067"/>
      <c r="DI128" s="1067"/>
      <c r="DJ128" s="1067"/>
      <c r="DK128" s="1067"/>
      <c r="DL128" s="1067" t="s">
        <v>443</v>
      </c>
      <c r="DM128" s="1067"/>
      <c r="DN128" s="1067"/>
      <c r="DO128" s="1067"/>
      <c r="DP128" s="1067"/>
      <c r="DQ128" s="1067" t="s">
        <v>443</v>
      </c>
      <c r="DR128" s="1067"/>
      <c r="DS128" s="1067"/>
      <c r="DT128" s="1067"/>
      <c r="DU128" s="1067"/>
      <c r="DV128" s="1068" t="s">
        <v>176</v>
      </c>
      <c r="DW128" s="1068"/>
      <c r="DX128" s="1068"/>
      <c r="DY128" s="1068"/>
      <c r="DZ128" s="1069"/>
    </row>
    <row r="129" spans="1:131" s="233" customFormat="1" ht="26.25" customHeight="1" x14ac:dyDescent="0.2">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499</v>
      </c>
      <c r="X129" s="1099"/>
      <c r="Y129" s="1099"/>
      <c r="Z129" s="1100"/>
      <c r="AA129" s="986">
        <v>2670100</v>
      </c>
      <c r="AB129" s="987"/>
      <c r="AC129" s="987"/>
      <c r="AD129" s="987"/>
      <c r="AE129" s="988"/>
      <c r="AF129" s="989">
        <v>2794186</v>
      </c>
      <c r="AG129" s="987"/>
      <c r="AH129" s="987"/>
      <c r="AI129" s="987"/>
      <c r="AJ129" s="988"/>
      <c r="AK129" s="989">
        <v>2942098</v>
      </c>
      <c r="AL129" s="987"/>
      <c r="AM129" s="987"/>
      <c r="AN129" s="987"/>
      <c r="AO129" s="988"/>
      <c r="AP129" s="1101"/>
      <c r="AQ129" s="1102"/>
      <c r="AR129" s="1102"/>
      <c r="AS129" s="1102"/>
      <c r="AT129" s="1103"/>
      <c r="AU129" s="236"/>
      <c r="AV129" s="236"/>
      <c r="AW129" s="236"/>
      <c r="AX129" s="1093" t="s">
        <v>500</v>
      </c>
      <c r="AY129" s="951"/>
      <c r="AZ129" s="951"/>
      <c r="BA129" s="951"/>
      <c r="BB129" s="951"/>
      <c r="BC129" s="951"/>
      <c r="BD129" s="951"/>
      <c r="BE129" s="952"/>
      <c r="BF129" s="1094" t="s">
        <v>443</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502</v>
      </c>
      <c r="X130" s="1099"/>
      <c r="Y130" s="1099"/>
      <c r="Z130" s="1100"/>
      <c r="AA130" s="986">
        <v>414607</v>
      </c>
      <c r="AB130" s="987"/>
      <c r="AC130" s="987"/>
      <c r="AD130" s="987"/>
      <c r="AE130" s="988"/>
      <c r="AF130" s="989">
        <v>412003</v>
      </c>
      <c r="AG130" s="987"/>
      <c r="AH130" s="987"/>
      <c r="AI130" s="987"/>
      <c r="AJ130" s="988"/>
      <c r="AK130" s="989">
        <v>397262</v>
      </c>
      <c r="AL130" s="987"/>
      <c r="AM130" s="987"/>
      <c r="AN130" s="987"/>
      <c r="AO130" s="988"/>
      <c r="AP130" s="1101"/>
      <c r="AQ130" s="1102"/>
      <c r="AR130" s="1102"/>
      <c r="AS130" s="1102"/>
      <c r="AT130" s="1103"/>
      <c r="AU130" s="236"/>
      <c r="AV130" s="236"/>
      <c r="AW130" s="236"/>
      <c r="AX130" s="1093" t="s">
        <v>503</v>
      </c>
      <c r="AY130" s="951"/>
      <c r="AZ130" s="951"/>
      <c r="BA130" s="951"/>
      <c r="BB130" s="951"/>
      <c r="BC130" s="951"/>
      <c r="BD130" s="951"/>
      <c r="BE130" s="952"/>
      <c r="BF130" s="1129">
        <v>8</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504</v>
      </c>
      <c r="X131" s="1136"/>
      <c r="Y131" s="1136"/>
      <c r="Z131" s="1137"/>
      <c r="AA131" s="1032">
        <v>2255493</v>
      </c>
      <c r="AB131" s="1014"/>
      <c r="AC131" s="1014"/>
      <c r="AD131" s="1014"/>
      <c r="AE131" s="1015"/>
      <c r="AF131" s="1013">
        <v>2382183</v>
      </c>
      <c r="AG131" s="1014"/>
      <c r="AH131" s="1014"/>
      <c r="AI131" s="1014"/>
      <c r="AJ131" s="1015"/>
      <c r="AK131" s="1013">
        <v>2544836</v>
      </c>
      <c r="AL131" s="1014"/>
      <c r="AM131" s="1014"/>
      <c r="AN131" s="1014"/>
      <c r="AO131" s="1015"/>
      <c r="AP131" s="1138"/>
      <c r="AQ131" s="1139"/>
      <c r="AR131" s="1139"/>
      <c r="AS131" s="1139"/>
      <c r="AT131" s="1140"/>
      <c r="AU131" s="236"/>
      <c r="AV131" s="236"/>
      <c r="AW131" s="236"/>
      <c r="AX131" s="1111" t="s">
        <v>505</v>
      </c>
      <c r="AY131" s="754"/>
      <c r="AZ131" s="754"/>
      <c r="BA131" s="754"/>
      <c r="BB131" s="754"/>
      <c r="BC131" s="754"/>
      <c r="BD131" s="754"/>
      <c r="BE131" s="1065"/>
      <c r="BF131" s="1112">
        <v>85.1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8.7855737079999994</v>
      </c>
      <c r="AB132" s="1125"/>
      <c r="AC132" s="1125"/>
      <c r="AD132" s="1125"/>
      <c r="AE132" s="1126"/>
      <c r="AF132" s="1127">
        <v>7.4605939169999997</v>
      </c>
      <c r="AG132" s="1125"/>
      <c r="AH132" s="1125"/>
      <c r="AI132" s="1125"/>
      <c r="AJ132" s="1126"/>
      <c r="AK132" s="1127">
        <v>7.8093440989999996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9.4</v>
      </c>
      <c r="AB133" s="1108"/>
      <c r="AC133" s="1108"/>
      <c r="AD133" s="1108"/>
      <c r="AE133" s="1109"/>
      <c r="AF133" s="1107">
        <v>8.5</v>
      </c>
      <c r="AG133" s="1108"/>
      <c r="AH133" s="1108"/>
      <c r="AI133" s="1108"/>
      <c r="AJ133" s="1109"/>
      <c r="AK133" s="1107">
        <v>8</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Or2rpl5+t5T2/PvssmtaXHfFTP5as7nyajoB5qA5ZSPNEcpW93AR4L9amfGWAAY7nhlergiOUiTOGdzxFfeLw==" saltValue="1jYWYn+RDc5DLvXGJjWN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A61" zoomScale="130" zoomScaleNormal="85" zoomScaleSheetLayoutView="130" workbookViewId="0">
      <selection activeCell="CH73" sqref="CH73"/>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VOsjbo7BWmu7ykM4HYrzVttbMlMoV9BottixRgx2oHFT6bDNhZ08tppWowvcYu3EpXbrdCHmk0NN+pT0RjQhvg==" saltValue="uG1qELb/tS6EVPFcMIE5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W27" zoomScaleNormal="100" zoomScaleSheetLayoutView="55" workbookViewId="0">
      <selection activeCell="DQ8" sqref="DQ8:DU8"/>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TDLe3WBNrJ4eYUFt8ynXRCTSs1afNaCldqRPhE9u4ekt4t8veHmg4Pel+r3dlhxD1+vr113cxhz5CR8bClVQ==" saltValue="awWilqJJVUglq8P9sn51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election activeCell="DQ8" sqref="DQ8:DU8"/>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512</v>
      </c>
      <c r="AP7" s="275"/>
      <c r="AQ7" s="276" t="s">
        <v>513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514</v>
      </c>
      <c r="AQ8" s="282" t="s">
        <v>515</v>
      </c>
      <c r="AR8" s="283" t="s">
        <v>516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517</v>
      </c>
      <c r="AL9" s="1145"/>
      <c r="AM9" s="1145"/>
      <c r="AN9" s="1146"/>
      <c r="AO9" s="284">
        <v>975137</v>
      </c>
      <c r="AP9" s="284">
        <v>133929</v>
      </c>
      <c r="AQ9" s="285">
        <v>138005</v>
      </c>
      <c r="AR9" s="286">
        <v>-3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518</v>
      </c>
      <c r="AL10" s="1145"/>
      <c r="AM10" s="1145"/>
      <c r="AN10" s="1146"/>
      <c r="AO10" s="287">
        <v>118894</v>
      </c>
      <c r="AP10" s="287">
        <v>16329</v>
      </c>
      <c r="AQ10" s="288">
        <v>18944</v>
      </c>
      <c r="AR10" s="289">
        <v>-13.8</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519</v>
      </c>
      <c r="AL11" s="1145"/>
      <c r="AM11" s="1145"/>
      <c r="AN11" s="1146"/>
      <c r="AO11" s="287">
        <v>28748</v>
      </c>
      <c r="AP11" s="287">
        <v>3948</v>
      </c>
      <c r="AQ11" s="288">
        <v>1141</v>
      </c>
      <c r="AR11" s="289">
        <v>246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520</v>
      </c>
      <c r="AL12" s="1145"/>
      <c r="AM12" s="1145"/>
      <c r="AN12" s="1146"/>
      <c r="AO12" s="287" t="s">
        <v>521</v>
      </c>
      <c r="AP12" s="287" t="s">
        <v>521</v>
      </c>
      <c r="AQ12" s="288" t="s">
        <v>521</v>
      </c>
      <c r="AR12" s="289" t="s">
        <v>521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522</v>
      </c>
      <c r="AL13" s="1145"/>
      <c r="AM13" s="1145"/>
      <c r="AN13" s="1146"/>
      <c r="AO13" s="287">
        <v>52911</v>
      </c>
      <c r="AP13" s="287">
        <v>7267</v>
      </c>
      <c r="AQ13" s="288">
        <v>5446</v>
      </c>
      <c r="AR13" s="289">
        <v>33.4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523</v>
      </c>
      <c r="AL14" s="1145"/>
      <c r="AM14" s="1145"/>
      <c r="AN14" s="1146"/>
      <c r="AO14" s="287" t="s">
        <v>521</v>
      </c>
      <c r="AP14" s="287" t="s">
        <v>521</v>
      </c>
      <c r="AQ14" s="288">
        <v>2970</v>
      </c>
      <c r="AR14" s="289" t="s">
        <v>521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524</v>
      </c>
      <c r="AL15" s="1148"/>
      <c r="AM15" s="1148"/>
      <c r="AN15" s="1149"/>
      <c r="AO15" s="287">
        <v>-53018</v>
      </c>
      <c r="AP15" s="287">
        <v>-7282</v>
      </c>
      <c r="AQ15" s="288">
        <v>-11906</v>
      </c>
      <c r="AR15" s="289">
        <v>-38.799999999999997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189</v>
      </c>
      <c r="AL16" s="1148"/>
      <c r="AM16" s="1148"/>
      <c r="AN16" s="1149"/>
      <c r="AO16" s="287">
        <v>1122672</v>
      </c>
      <c r="AP16" s="287">
        <v>154192</v>
      </c>
      <c r="AQ16" s="288">
        <v>154600</v>
      </c>
      <c r="AR16" s="289">
        <v>-0.3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529</v>
      </c>
      <c r="AL21" s="1151"/>
      <c r="AM21" s="1151"/>
      <c r="AN21" s="1152"/>
      <c r="AO21" s="300">
        <v>13.6</v>
      </c>
      <c r="AP21" s="301">
        <v>13.81</v>
      </c>
      <c r="AQ21" s="302">
        <v>-0.21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530</v>
      </c>
      <c r="AL22" s="1151"/>
      <c r="AM22" s="1151"/>
      <c r="AN22" s="1152"/>
      <c r="AO22" s="305">
        <v>96</v>
      </c>
      <c r="AP22" s="306">
        <v>95.5</v>
      </c>
      <c r="AQ22" s="307">
        <v>0.5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2" x14ac:dyDescent="0.2">
      <c r="A27" s="312"/>
      <c r="AO27" s="265"/>
      <c r="AP27" s="265"/>
      <c r="AQ27" s="265"/>
      <c r="AR27" s="265"/>
      <c r="AS27" s="265"/>
      <c r="AT27" s="265"/>
    </row>
    <row r="28" spans="1:46" ht="16.2"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512</v>
      </c>
      <c r="AP30" s="275"/>
      <c r="AQ30" s="276" t="s">
        <v>513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534</v>
      </c>
      <c r="AL32" s="1159"/>
      <c r="AM32" s="1159"/>
      <c r="AN32" s="1160"/>
      <c r="AO32" s="315">
        <v>506206</v>
      </c>
      <c r="AP32" s="315">
        <v>69524</v>
      </c>
      <c r="AQ32" s="316">
        <v>81359</v>
      </c>
      <c r="AR32" s="317">
        <v>-14.5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535</v>
      </c>
      <c r="AL33" s="1159"/>
      <c r="AM33" s="1159"/>
      <c r="AN33" s="1160"/>
      <c r="AO33" s="315" t="s">
        <v>521</v>
      </c>
      <c r="AP33" s="315" t="s">
        <v>521</v>
      </c>
      <c r="AQ33" s="316" t="s">
        <v>521</v>
      </c>
      <c r="AR33" s="317" t="s">
        <v>521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536</v>
      </c>
      <c r="AL34" s="1159"/>
      <c r="AM34" s="1159"/>
      <c r="AN34" s="1160"/>
      <c r="AO34" s="315" t="s">
        <v>521</v>
      </c>
      <c r="AP34" s="315" t="s">
        <v>521</v>
      </c>
      <c r="AQ34" s="316" t="s">
        <v>521</v>
      </c>
      <c r="AR34" s="317" t="s">
        <v>521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537</v>
      </c>
      <c r="AL35" s="1159"/>
      <c r="AM35" s="1159"/>
      <c r="AN35" s="1160"/>
      <c r="AO35" s="315">
        <v>88521</v>
      </c>
      <c r="AP35" s="315">
        <v>12158</v>
      </c>
      <c r="AQ35" s="316">
        <v>18647</v>
      </c>
      <c r="AR35" s="317">
        <v>-34.799999999999997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538</v>
      </c>
      <c r="AL36" s="1159"/>
      <c r="AM36" s="1159"/>
      <c r="AN36" s="1160"/>
      <c r="AO36" s="315">
        <v>3084</v>
      </c>
      <c r="AP36" s="315">
        <v>424</v>
      </c>
      <c r="AQ36" s="316">
        <v>4480</v>
      </c>
      <c r="AR36" s="317">
        <v>-90.5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539</v>
      </c>
      <c r="AL37" s="1159"/>
      <c r="AM37" s="1159"/>
      <c r="AN37" s="1160"/>
      <c r="AO37" s="315" t="s">
        <v>521</v>
      </c>
      <c r="AP37" s="315" t="s">
        <v>521</v>
      </c>
      <c r="AQ37" s="316">
        <v>815</v>
      </c>
      <c r="AR37" s="317" t="s">
        <v>521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540</v>
      </c>
      <c r="AL38" s="1162"/>
      <c r="AM38" s="1162"/>
      <c r="AN38" s="1163"/>
      <c r="AO38" s="318" t="s">
        <v>521</v>
      </c>
      <c r="AP38" s="318" t="s">
        <v>521</v>
      </c>
      <c r="AQ38" s="319">
        <v>14</v>
      </c>
      <c r="AR38" s="307" t="s">
        <v>521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541</v>
      </c>
      <c r="AL39" s="1162"/>
      <c r="AM39" s="1162"/>
      <c r="AN39" s="1163"/>
      <c r="AO39" s="315">
        <v>-1814</v>
      </c>
      <c r="AP39" s="315">
        <v>-249</v>
      </c>
      <c r="AQ39" s="316">
        <v>-4008</v>
      </c>
      <c r="AR39" s="317">
        <v>-93.8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542</v>
      </c>
      <c r="AL40" s="1159"/>
      <c r="AM40" s="1159"/>
      <c r="AN40" s="1160"/>
      <c r="AO40" s="315">
        <v>-397262</v>
      </c>
      <c r="AP40" s="315">
        <v>-54561</v>
      </c>
      <c r="AQ40" s="316">
        <v>-68941</v>
      </c>
      <c r="AR40" s="317">
        <v>-20.9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301</v>
      </c>
      <c r="AL41" s="1165"/>
      <c r="AM41" s="1165"/>
      <c r="AN41" s="1166"/>
      <c r="AO41" s="315">
        <v>198735</v>
      </c>
      <c r="AP41" s="315">
        <v>27295</v>
      </c>
      <c r="AQ41" s="316">
        <v>32367</v>
      </c>
      <c r="AR41" s="317">
        <v>-15.7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512</v>
      </c>
      <c r="AN49" s="1155" t="s">
        <v>546</v>
      </c>
      <c r="AO49" s="1156"/>
      <c r="AP49" s="1156"/>
      <c r="AQ49" s="1156"/>
      <c r="AR49" s="1157"/>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547</v>
      </c>
      <c r="AO50" s="332" t="s">
        <v>548</v>
      </c>
      <c r="AP50" s="333" t="s">
        <v>549</v>
      </c>
      <c r="AQ50" s="334" t="s">
        <v>550</v>
      </c>
      <c r="AR50" s="335" t="s">
        <v>551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673513</v>
      </c>
      <c r="AN51" s="337">
        <v>85831</v>
      </c>
      <c r="AO51" s="338">
        <v>8.5</v>
      </c>
      <c r="AP51" s="339">
        <v>116162</v>
      </c>
      <c r="AQ51" s="340">
        <v>-3.1</v>
      </c>
      <c r="AR51" s="341">
        <v>11.6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194730</v>
      </c>
      <c r="AN52" s="345">
        <v>24816</v>
      </c>
      <c r="AO52" s="346">
        <v>-32.5</v>
      </c>
      <c r="AP52" s="347">
        <v>61562</v>
      </c>
      <c r="AQ52" s="348">
        <v>-7.4</v>
      </c>
      <c r="AR52" s="349">
        <v>-25.1</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557349</v>
      </c>
      <c r="AN53" s="337">
        <v>71907</v>
      </c>
      <c r="AO53" s="338">
        <v>-16.2</v>
      </c>
      <c r="AP53" s="339">
        <v>121449</v>
      </c>
      <c r="AQ53" s="340">
        <v>4.5999999999999996</v>
      </c>
      <c r="AR53" s="341">
        <v>-20.8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363653</v>
      </c>
      <c r="AN54" s="345">
        <v>46917</v>
      </c>
      <c r="AO54" s="346">
        <v>89.1</v>
      </c>
      <c r="AP54" s="347">
        <v>62922</v>
      </c>
      <c r="AQ54" s="348">
        <v>2.2000000000000002</v>
      </c>
      <c r="AR54" s="349">
        <v>86.9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1628712</v>
      </c>
      <c r="AN55" s="337">
        <v>215638</v>
      </c>
      <c r="AO55" s="338">
        <v>199.9</v>
      </c>
      <c r="AP55" s="339">
        <v>145139</v>
      </c>
      <c r="AQ55" s="340">
        <v>19.5</v>
      </c>
      <c r="AR55" s="341">
        <v>180.4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1534786</v>
      </c>
      <c r="AN56" s="345">
        <v>203202</v>
      </c>
      <c r="AO56" s="346">
        <v>333.1</v>
      </c>
      <c r="AP56" s="347">
        <v>83762</v>
      </c>
      <c r="AQ56" s="348">
        <v>33.1</v>
      </c>
      <c r="AR56" s="349">
        <v>300</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578590</v>
      </c>
      <c r="AN57" s="337">
        <v>78019</v>
      </c>
      <c r="AO57" s="338">
        <v>-63.8</v>
      </c>
      <c r="AP57" s="339">
        <v>125391</v>
      </c>
      <c r="AQ57" s="340">
        <v>-13.6</v>
      </c>
      <c r="AR57" s="341">
        <v>-50.2</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349279</v>
      </c>
      <c r="AN58" s="345">
        <v>47098</v>
      </c>
      <c r="AO58" s="346">
        <v>-76.8</v>
      </c>
      <c r="AP58" s="347">
        <v>68516</v>
      </c>
      <c r="AQ58" s="348">
        <v>-18.2</v>
      </c>
      <c r="AR58" s="349">
        <v>-58.6</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466519</v>
      </c>
      <c r="AN59" s="337">
        <v>64073</v>
      </c>
      <c r="AO59" s="338">
        <v>-17.899999999999999</v>
      </c>
      <c r="AP59" s="339">
        <v>138402</v>
      </c>
      <c r="AQ59" s="340">
        <v>10.4</v>
      </c>
      <c r="AR59" s="341">
        <v>-28.3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158292</v>
      </c>
      <c r="AN60" s="345">
        <v>21740</v>
      </c>
      <c r="AO60" s="346">
        <v>-53.8</v>
      </c>
      <c r="AP60" s="347">
        <v>70652</v>
      </c>
      <c r="AQ60" s="348">
        <v>3.1</v>
      </c>
      <c r="AR60" s="349">
        <v>-56.9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780937</v>
      </c>
      <c r="AN61" s="352">
        <v>103094</v>
      </c>
      <c r="AO61" s="353">
        <v>22.1</v>
      </c>
      <c r="AP61" s="354">
        <v>129309</v>
      </c>
      <c r="AQ61" s="355">
        <v>3.6</v>
      </c>
      <c r="AR61" s="341">
        <v>18.5</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520148</v>
      </c>
      <c r="AN62" s="345">
        <v>68755</v>
      </c>
      <c r="AO62" s="346">
        <v>51.8</v>
      </c>
      <c r="AP62" s="347">
        <v>69483</v>
      </c>
      <c r="AQ62" s="348">
        <v>2.6</v>
      </c>
      <c r="AR62" s="349">
        <v>49.2</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mElE9HzMZ7/NyJ19cTf0kXwA/etqzBTYEUFn21CDdtiaDtxNTWAcRlUPQo+r3th4kUVkNWqZK8NrRp8sybIcFA==" saltValue="ebFtBl13ip3RS2S6bOnl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election activeCell="DQ8" sqref="DQ8:DU8"/>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1" spans="125:125" ht="13.5" hidden="1" customHeight="1" x14ac:dyDescent="0.2">
      <c r="DU121" s="262"/>
    </row>
  </sheetData>
  <sheetProtection algorithmName="SHA-512" hashValue="xDAtrjUtKZ61Wq1M9QdiXspTtF+btHgGCYih4HGIyvgM7QcuLVO4fv9qkpI8jJizOiEKkt1tZ9XVr1QHJQjWAA==" saltValue="y/5eQ8RjZpV8ASzq/CIJ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election activeCell="DQ8" sqref="DQ8:DU8"/>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53e+c+I/hgjvwwooWJ7+10LimngDcF5aputWVxXQv4kUYEaWpTdNUJZl8WhFtiDnFxCewtvegz+9AteqzYliFw==" saltValue="Eat5oLdn0pyofl1ACMwR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DQ8" sqref="DQ8:DU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67" t="s">
        <v>3</v>
      </c>
      <c r="D47" s="1167"/>
      <c r="E47" s="1168"/>
      <c r="F47" s="11">
        <v>26.7</v>
      </c>
      <c r="G47" s="12">
        <v>29.06</v>
      </c>
      <c r="H47" s="12">
        <v>28.25</v>
      </c>
      <c r="I47" s="12">
        <v>27.89</v>
      </c>
      <c r="J47" s="13">
        <v>28.87</v>
      </c>
    </row>
    <row r="48" spans="2:10" ht="57.75" customHeight="1" x14ac:dyDescent="0.2">
      <c r="B48" s="14"/>
      <c r="C48" s="1169" t="s">
        <v>4</v>
      </c>
      <c r="D48" s="1169"/>
      <c r="E48" s="1170"/>
      <c r="F48" s="15">
        <v>4.3899999999999997</v>
      </c>
      <c r="G48" s="16">
        <v>5.79</v>
      </c>
      <c r="H48" s="16">
        <v>2.35</v>
      </c>
      <c r="I48" s="16">
        <v>4.41</v>
      </c>
      <c r="J48" s="17">
        <v>7.83</v>
      </c>
    </row>
    <row r="49" spans="2:10" ht="57.75" customHeight="1" thickBot="1" x14ac:dyDescent="0.25">
      <c r="B49" s="18"/>
      <c r="C49" s="1171" t="s">
        <v>5</v>
      </c>
      <c r="D49" s="1171"/>
      <c r="E49" s="1172"/>
      <c r="F49" s="19" t="s">
        <v>567</v>
      </c>
      <c r="G49" s="20">
        <v>1.18</v>
      </c>
      <c r="H49" s="20" t="s">
        <v>568</v>
      </c>
      <c r="I49" s="20">
        <v>1.91</v>
      </c>
      <c r="J49" s="21">
        <v>3.64</v>
      </c>
    </row>
    <row r="50" spans="2:10" ht="13.2" x14ac:dyDescent="0.2"/>
  </sheetData>
  <sheetProtection algorithmName="SHA-512" hashValue="v2RZdBWIQWG7IsLKf1Fw9VzZ9SojY40m+lBXvlpobbr5KDKzKPKmuQsQDlfeE1/g1hChnnObdEn5L4GlZJM/Og==" saltValue="ewtv4bot1jRjXdeldNC1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2023-03-09T02:37:19Z</cp:lastPrinted>
  <dcterms:created xsi:type="dcterms:W3CDTF">2023-02-20T07:16:07Z</dcterms:created>
  <dcterms:modified xsi:type="dcterms:W3CDTF">2023-03-09T02:37:19Z</dcterms:modified>
  <cp:category/>
</cp:coreProperties>
</file>