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v02\共有\0-上下水道課\今山\"/>
    </mc:Choice>
  </mc:AlternateContent>
  <workbookProtection workbookAlgorithmName="SHA-512" workbookHashValue="wJ7JvJOIo6iXsxpynSpspdzIpoSkgaoaE7jbg28a+BtdzvUh+BujaT8mP7xajT1js3OJWk6MoZlMRP05rU+jCQ==" workbookSaltValue="IiLxm3vU44L4bNBm7qfe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<sst xmlns="http://schemas.openxmlformats.org/spreadsheetml/2006/main" count="240" uniqueCount="125">
  <si>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</si>
  <si>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</si>
  <si>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</si>
  <si>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</si>
  <si>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</si>
  <si>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</si>
  <si>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</si>
  <si>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</si>
  <si>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</si>
  <si>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</si>
  <si>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</si>
  <si>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</si>
  <si>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</si>
  <si>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</si>
  <si>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</si>
  <si>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</si>
  <si>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</si>
  <si>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</si>
  <si>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</si>
  <si>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</si>
  <si>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</si>
  <si>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</si>
  <si>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</si>
  <si>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</si>
  <si>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</si>
  <si>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</si>
  <si>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</si>
  <si>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</si>
  <si>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</si>
  <si>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</si>
  <si>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</si>
  <si>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</si>
  <si>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</si>
  <si>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</si>
  <si>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</si>
  <si>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</si>
  <si>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</si>
  <si>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</si>
  <si>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</si>
  <si>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</si>
  <si>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</si>
  <si>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</si>
  <si>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</si>
  <si>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</si>
  <si>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</si>
  <si>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</si>
  <si>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</si>
  <si>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</si>
  <si>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</si>
  <si>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</si>
  <si>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</si>
  <si>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</si>
  <si>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</si>
  <si>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</si>
  <si>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</si>
  <si>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</si>
  <si>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</si>
  <si>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</si>
  <si>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</si>
  <si>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</si>
  <si>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</si>
  <si>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</si>
  <si>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</si>
  <si>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</si>
  <si>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</si>
  <si>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</si>
  <si>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</si>
  <si>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</si>
  <si>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</si>
  <si>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</si>
  <si>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</si>
  <si>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</si>
  <si>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</si>
  <si>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</si>
  <si>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</si>
  <si>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</si>
  <si>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</si>
  <si>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</si>
  <si>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</si>
  <si>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</si>
  <si>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</si>
  <si>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</si>
  <si>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</si>
  <si>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</si>
  <si>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</si>
  <si>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</si>
  <si>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</si>
  <si>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</si>
  <si>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</si>
  <si>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</si>
  <si>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</si>
  <si>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</si>
  <si>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</si>
  <si>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</si>
  <si>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</si>
  <si>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</si>
  <si>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</si>
  <si>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</si>
  <si>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</si>
  <si>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</si>
  <si>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</si>
  <si>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</si>
  <si>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</si>
  <si>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</si>
  <si>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</si>
  <si>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</si>
  <si>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</si>
  <si>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</si>
  <si>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</si>
  <si>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小竹町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</si>
  <si>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</si>
  <si>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</si>
  <si>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</si>
  <si>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</si>
  <si>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</si>
  <si>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</si>
  <si>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</si>
  <si>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</si>
  <si>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</si>
  <si>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</si>
  <si>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</si>
  <si>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</si>
  <si>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①収益的収支比率は使用料収入や一般会計からの繰入金等の総収益で、総費用に地方債償還金を加えた費用をどの程度賄えているかを表す指標です。
　平成２９年度は使用料収入は僅かに増加しましたが、補助金の対象とならない工事や繰入金の減少により数値が前年度から減少しました。更なる料金収入増加や施設管理費用等の削減に向け努めていきます。
④企業債残高対事業規模比率は使用料収入に対する企業債残高の割合であり、企業債残高の規模を表す指標です。新たな投資がないため、類似団体と比較して低い数値で推移しています。　
⑤経費回収率は使用料で回収すべき経費をどの程度使用料で賄えているかを表した指標です。類似団体と比較して高い数値ですが、前年度を下回っているので、使用料収入の確保と経費削減に努めます。
⑥汚水処理原価は有収水量１㎥あたりの汚水処理に要した費用であり、汚水資本費・汚水維持管理費の両方を含めた汚水処理に係るコストを表した指標です。平成２９年度は前年度から増加し、類似団体との差が開いてしまったので、維持管理費の削減、接続率の向上に努めます。
⑦施設・設備が一日に対応可能な処理能力に対する一日平均処理水量の割合であり、施設の利用状況や適正規模を判断する指標です。前年度を若干上回り類似団体に追いついてきたので今後も適切な施設運営を行うよう努めます「。
⑧水洗化率は現在処理区域人口のうち実際に水洗便所を設置して汚水処理している人口の割合を表した指標です。平成２９年度は前年度を若干上回りましたが、類似団体との差は大きいので、今後も、改善に向けて接続率の向上に努めます。
</t>
    <rPh sb="82" eb="83">
      <t>ワズ</t>
    </rPh>
    <rPh sb="85" eb="87">
      <t>ゾウカ</t>
    </rPh>
    <rPh sb="93" eb="96">
      <t>ホジョキン</t>
    </rPh>
    <rPh sb="97" eb="99">
      <t>タイショウ</t>
    </rPh>
    <rPh sb="107" eb="109">
      <t>クリイレ</t>
    </rPh>
    <rPh sb="109" eb="110">
      <t>キン</t>
    </rPh>
    <rPh sb="111" eb="113">
      <t>ゲンショウ</t>
    </rPh>
    <rPh sb="131" eb="132">
      <t>サラ</t>
    </rPh>
    <rPh sb="141" eb="143">
      <t>シセツ</t>
    </rPh>
    <rPh sb="143" eb="145">
      <t>カンリ</t>
    </rPh>
    <rPh sb="145" eb="147">
      <t>ヒヨウ</t>
    </rPh>
    <rPh sb="147" eb="148">
      <t>トウ</t>
    </rPh>
    <rPh sb="149" eb="151">
      <t>サクゲン</t>
    </rPh>
    <rPh sb="214" eb="215">
      <t>アラ</t>
    </rPh>
    <rPh sb="217" eb="219">
      <t>トウシ</t>
    </rPh>
    <rPh sb="225" eb="227">
      <t>ルイジ</t>
    </rPh>
    <rPh sb="227" eb="229">
      <t>ダンタイ</t>
    </rPh>
    <rPh sb="230" eb="232">
      <t>ヒカク</t>
    </rPh>
    <rPh sb="234" eb="235">
      <t>ヒク</t>
    </rPh>
    <rPh sb="236" eb="238">
      <t>スウチ</t>
    </rPh>
    <rPh sb="239" eb="241">
      <t>スイイ</t>
    </rPh>
    <rPh sb="291" eb="293">
      <t>ルイジ</t>
    </rPh>
    <rPh sb="293" eb="295">
      <t>ダンタイ</t>
    </rPh>
    <rPh sb="296" eb="298">
      <t>ヒカク</t>
    </rPh>
    <rPh sb="300" eb="301">
      <t>タカ</t>
    </rPh>
    <rPh sb="302" eb="304">
      <t>スウチ</t>
    </rPh>
    <rPh sb="308" eb="311">
      <t>ゼンネンド</t>
    </rPh>
    <rPh sb="312" eb="314">
      <t>シタマワ</t>
    </rPh>
    <rPh sb="321" eb="323">
      <t>シヨウ</t>
    </rPh>
    <rPh sb="323" eb="324">
      <t>リョウ</t>
    </rPh>
    <rPh sb="324" eb="326">
      <t>シュウニュウ</t>
    </rPh>
    <rPh sb="327" eb="329">
      <t>カクホ</t>
    </rPh>
    <rPh sb="330" eb="332">
      <t>ケイヒ</t>
    </rPh>
    <rPh sb="332" eb="334">
      <t>サクゲン</t>
    </rPh>
    <rPh sb="335" eb="336">
      <t>ツト</t>
    </rPh>
    <rPh sb="375" eb="377">
      <t>シホン</t>
    </rPh>
    <rPh sb="377" eb="378">
      <t>ヒ</t>
    </rPh>
    <rPh sb="379" eb="381">
      <t>オスイ</t>
    </rPh>
    <rPh sb="381" eb="383">
      <t>イジ</t>
    </rPh>
    <rPh sb="383" eb="386">
      <t>カンリヒ</t>
    </rPh>
    <rPh sb="387" eb="389">
      <t>リョウホウ</t>
    </rPh>
    <rPh sb="390" eb="391">
      <t>フク</t>
    </rPh>
    <rPh sb="393" eb="395">
      <t>オスイ</t>
    </rPh>
    <rPh sb="395" eb="397">
      <t>ショリ</t>
    </rPh>
    <rPh sb="412" eb="414">
      <t>ヘイセイ</t>
    </rPh>
    <rPh sb="416" eb="418">
      <t>ネンド</t>
    </rPh>
    <rPh sb="419" eb="422">
      <t>ゼンネンド</t>
    </rPh>
    <rPh sb="424" eb="426">
      <t>ゾウカ</t>
    </rPh>
    <rPh sb="428" eb="430">
      <t>ルイジ</t>
    </rPh>
    <rPh sb="430" eb="432">
      <t>ダンタイ</t>
    </rPh>
    <rPh sb="434" eb="435">
      <t>サ</t>
    </rPh>
    <rPh sb="436" eb="437">
      <t>ヒラ</t>
    </rPh>
    <rPh sb="446" eb="448">
      <t>イジ</t>
    </rPh>
    <rPh sb="448" eb="451">
      <t>カンリヒ</t>
    </rPh>
    <rPh sb="452" eb="454">
      <t>サクゲン</t>
    </rPh>
    <rPh sb="455" eb="457">
      <t>セツゾク</t>
    </rPh>
    <rPh sb="457" eb="458">
      <t>リツ</t>
    </rPh>
    <rPh sb="459" eb="461">
      <t>コウジョウ</t>
    </rPh>
    <rPh sb="462" eb="463">
      <t>ツト</t>
    </rPh>
    <rPh sb="469" eb="471">
      <t>シセツ</t>
    </rPh>
    <rPh sb="472" eb="474">
      <t>セツビ</t>
    </rPh>
    <rPh sb="475" eb="477">
      <t>１ニチ</t>
    </rPh>
    <rPh sb="478" eb="480">
      <t>タイオウ</t>
    </rPh>
    <rPh sb="480" eb="482">
      <t>カノウ</t>
    </rPh>
    <rPh sb="483" eb="485">
      <t>ショリ</t>
    </rPh>
    <rPh sb="485" eb="487">
      <t>ノウリョク</t>
    </rPh>
    <rPh sb="488" eb="489">
      <t>タイ</t>
    </rPh>
    <rPh sb="491" eb="493">
      <t>１ニチ</t>
    </rPh>
    <rPh sb="493" eb="495">
      <t>ヘイキン</t>
    </rPh>
    <rPh sb="495" eb="497">
      <t>ショリ</t>
    </rPh>
    <rPh sb="497" eb="499">
      <t>スイリョウ</t>
    </rPh>
    <rPh sb="500" eb="502">
      <t>ワリアイ</t>
    </rPh>
    <rPh sb="506" eb="508">
      <t>シセツ</t>
    </rPh>
    <rPh sb="509" eb="511">
      <t>リヨウ</t>
    </rPh>
    <rPh sb="511" eb="513">
      <t>ジョウキョウ</t>
    </rPh>
    <rPh sb="514" eb="516">
      <t>テキセイ</t>
    </rPh>
    <rPh sb="516" eb="518">
      <t>キボ</t>
    </rPh>
    <rPh sb="519" eb="521">
      <t>ハンダン</t>
    </rPh>
    <rPh sb="523" eb="525">
      <t>シヒョウ</t>
    </rPh>
    <rPh sb="542" eb="543">
      <t>オ</t>
    </rPh>
    <rPh sb="551" eb="553">
      <t>コンゴ</t>
    </rPh>
    <rPh sb="554" eb="556">
      <t>テキセツ</t>
    </rPh>
    <rPh sb="557" eb="559">
      <t>シセツ</t>
    </rPh>
    <rPh sb="559" eb="561">
      <t>ウンエイ</t>
    </rPh>
    <rPh sb="562" eb="563">
      <t>オコナ</t>
    </rPh>
    <rPh sb="566" eb="567">
      <t>ツト</t>
    </rPh>
    <rPh sb="624" eb="626">
      <t>ヘイセイ</t>
    </rPh>
    <rPh sb="628" eb="630">
      <t>ネンド</t>
    </rPh>
    <rPh sb="631" eb="634">
      <t>ゼンネンド</t>
    </rPh>
    <rPh sb="635" eb="637">
      <t>ジャッカン</t>
    </rPh>
    <rPh sb="637" eb="639">
      <t>ウワマワ</t>
    </rPh>
    <rPh sb="645" eb="647">
      <t>ルイジ</t>
    </rPh>
    <rPh sb="647" eb="649">
      <t>ダンタイ</t>
    </rPh>
    <rPh sb="651" eb="652">
      <t>サ</t>
    </rPh>
    <rPh sb="653" eb="654">
      <t>オオ</t>
    </rPh>
    <rPh sb="659" eb="661">
      <t>コンゴ</t>
    </rPh>
    <rPh sb="663" eb="665">
      <t>カイゼン</t>
    </rPh>
    <rPh sb="666" eb="667">
      <t>ム</t>
    </rPh>
    <rPh sb="669" eb="671">
      <t>セツゾク</t>
    </rPh>
    <rPh sb="671" eb="672">
      <t>リツ</t>
    </rPh>
    <rPh sb="673" eb="675">
      <t>コウジョウ</t>
    </rPh>
    <rPh sb="676" eb="677">
      <t>ツト</t>
    </rPh>
    <phoneticPr fontId="15"/>
  </si>
  <si>
    <t>　施設は法定耐用年数は経過していませんが、今後、更新を行うための具体的な調査、計画、検討を行います。</t>
    <rPh sb="1" eb="3">
      <t>シセツ</t>
    </rPh>
    <rPh sb="4" eb="6">
      <t>ホウテイ</t>
    </rPh>
    <rPh sb="6" eb="8">
      <t>タイヨウ</t>
    </rPh>
    <rPh sb="8" eb="10">
      <t>ネンスウ</t>
    </rPh>
    <rPh sb="11" eb="13">
      <t>ケイカ</t>
    </rPh>
    <rPh sb="21" eb="23">
      <t>コンゴ</t>
    </rPh>
    <rPh sb="24" eb="26">
      <t>コウシン</t>
    </rPh>
    <rPh sb="27" eb="28">
      <t>オコナ</t>
    </rPh>
    <rPh sb="32" eb="34">
      <t>グタイ</t>
    </rPh>
    <rPh sb="34" eb="35">
      <t>テキ</t>
    </rPh>
    <rPh sb="36" eb="38">
      <t>チョウサ</t>
    </rPh>
    <rPh sb="39" eb="41">
      <t>ケイカク</t>
    </rPh>
    <rPh sb="42" eb="44">
      <t>ケントウ</t>
    </rPh>
    <rPh sb="45" eb="46">
      <t>オコナ</t>
    </rPh>
    <phoneticPr fontId="15"/>
  </si>
  <si>
    <t>　類似団体と比較して同等程度の経営ができています。　　　　　　　　　　　　　　　　　　　　　　　　　　　　　　　　　　　　　　　　　　　　　　　　　　　
　今後も更なる改善に向けて、維持管理費の抑制、水洗化率の向上に努めます。
　また、施設の更新に向けて調査、点検を進めていきます。</t>
    <rPh sb="1" eb="3">
      <t>ルイジ</t>
    </rPh>
    <rPh sb="3" eb="5">
      <t>ダンタイ</t>
    </rPh>
    <rPh sb="6" eb="8">
      <t>ヒカク</t>
    </rPh>
    <rPh sb="10" eb="12">
      <t>ドウトウ</t>
    </rPh>
    <rPh sb="12" eb="14">
      <t>テイド</t>
    </rPh>
    <rPh sb="15" eb="17">
      <t>ケイエイ</t>
    </rPh>
    <rPh sb="78" eb="80">
      <t>コンゴ</t>
    </rPh>
    <rPh sb="81" eb="82">
      <t>サラ</t>
    </rPh>
    <rPh sb="84" eb="86">
      <t>カイゼン</t>
    </rPh>
    <rPh sb="87" eb="88">
      <t>ム</t>
    </rPh>
    <rPh sb="91" eb="93">
      <t>イジ</t>
    </rPh>
    <rPh sb="93" eb="96">
      <t>カンリヒ</t>
    </rPh>
    <rPh sb="97" eb="99">
      <t>ヨクセイ</t>
    </rPh>
    <rPh sb="100" eb="103">
      <t>スイセンカ</t>
    </rPh>
    <rPh sb="103" eb="104">
      <t>リツ</t>
    </rPh>
    <rPh sb="105" eb="107">
      <t>コウジョウ</t>
    </rPh>
    <rPh sb="108" eb="109">
      <t>ツト</t>
    </rPh>
    <rPh sb="118" eb="120">
      <t>シセツ</t>
    </rPh>
    <rPh sb="121" eb="123">
      <t>コウシン</t>
    </rPh>
    <rPh sb="124" eb="125">
      <t>ム</t>
    </rPh>
    <rPh sb="127" eb="129">
      <t>チョウサ</t>
    </rPh>
    <rPh sb="130" eb="132">
      <t>テンケン</t>
    </rPh>
    <rPh sb="133" eb="134">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</si>
</sst>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E0-4599-A6CB-5BC9175518F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F9E0-4599-A6CB-5BC9175518F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51.03</c:v>
                </c:pt>
                <c:pt idx="1">
                  <c:v>52.67</c:v>
                </c:pt>
                <c:pt idx="2">
                  <c:v>51.44</c:v>
                </c:pt>
                <c:pt idx="3">
                  <c:v>51.44</c:v>
                </c:pt>
                <c:pt idx="4">
                  <c:v>51.85</c:v>
                </c:pt>
              </c:numCache>
            </c:numRef>
          </c:val>
          <c:extLst>
            <c:ext xmlns:c16="http://schemas.microsoft.com/office/drawing/2014/chart" uri="{C3380CC4-5D6E-409C-BE32-E72D297353CC}">
              <c16:uniqueId val="{00000000-52E0-4636-850B-8F4A4120C7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52E0-4636-850B-8F4A4120C7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81.36</c:v>
                </c:pt>
                <c:pt idx="1">
                  <c:v>82.11</c:v>
                </c:pt>
                <c:pt idx="2">
                  <c:v>81.8</c:v>
                </c:pt>
                <c:pt idx="3">
                  <c:v>77.290000000000006</c:v>
                </c:pt>
                <c:pt idx="4">
                  <c:v>77.61</c:v>
                </c:pt>
              </c:numCache>
            </c:numRef>
          </c:val>
          <c:extLst>
            <c:ext xmlns:c16="http://schemas.microsoft.com/office/drawing/2014/chart" uri="{C3380CC4-5D6E-409C-BE32-E72D297353CC}">
              <c16:uniqueId val="{00000000-21EA-4B76-B865-C165596ED1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21EA-4B76-B865-C165596ED1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98.46</c:v>
                </c:pt>
                <c:pt idx="1">
                  <c:v>97.14</c:v>
                </c:pt>
                <c:pt idx="2">
                  <c:v>98.79</c:v>
                </c:pt>
                <c:pt idx="3">
                  <c:v>101.59</c:v>
                </c:pt>
                <c:pt idx="4">
                  <c:v>97.02</c:v>
                </c:pt>
              </c:numCache>
            </c:numRef>
          </c:val>
          <c:extLst>
            <c:ext xmlns:c16="http://schemas.microsoft.com/office/drawing/2014/chart" uri="{C3380CC4-5D6E-409C-BE32-E72D297353CC}">
              <c16:uniqueId val="{00000000-621D-4621-96C0-7A8CBE4727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D-4621-96C0-7A8CBE4727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2-478A-89C2-FD4812F875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2-478A-89C2-FD4812F875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9-457C-960D-16CBF1F7105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9-457C-960D-16CBF1F7105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C9-4611-AF82-CB225A72CC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9-4611-AF82-CB225A72CC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91-4E41-BE05-1E9D2961D2F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91-4E41-BE05-1E9D2961D2F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122.39</c:v>
                </c:pt>
                <c:pt idx="1">
                  <c:v>120.38</c:v>
                </c:pt>
                <c:pt idx="2">
                  <c:v>215.08</c:v>
                </c:pt>
                <c:pt idx="3">
                  <c:v>204.42</c:v>
                </c:pt>
                <c:pt idx="4" formatCode="#,##0.00;&quot;△&quot;#,##0.00">
                  <c:v>0</c:v>
                </c:pt>
              </c:numCache>
            </c:numRef>
          </c:val>
          <c:extLst>
            <c:ext xmlns:c16="http://schemas.microsoft.com/office/drawing/2014/chart" uri="{C3380CC4-5D6E-409C-BE32-E72D297353CC}">
              <c16:uniqueId val="{00000000-8958-4CAB-9F71-FD6A9C3E06E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8958-4CAB-9F71-FD6A9C3E06E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80.739999999999995</c:v>
                </c:pt>
                <c:pt idx="1">
                  <c:v>79.290000000000006</c:v>
                </c:pt>
                <c:pt idx="2">
                  <c:v>75.430000000000007</c:v>
                </c:pt>
                <c:pt idx="3">
                  <c:v>93.73</c:v>
                </c:pt>
                <c:pt idx="4">
                  <c:v>90.64</c:v>
                </c:pt>
              </c:numCache>
            </c:numRef>
          </c:val>
          <c:extLst>
            <c:ext xmlns:c16="http://schemas.microsoft.com/office/drawing/2014/chart" uri="{C3380CC4-5D6E-409C-BE32-E72D297353CC}">
              <c16:uniqueId val="{00000000-CD6E-4810-85A1-50BEB4ECAE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CD6E-4810-85A1-50BEB4ECAE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385.53</c:v>
                </c:pt>
                <c:pt idx="1">
                  <c:v>396.09</c:v>
                </c:pt>
                <c:pt idx="2">
                  <c:v>421.77</c:v>
                </c:pt>
                <c:pt idx="3">
                  <c:v>323.88</c:v>
                </c:pt>
                <c:pt idx="4">
                  <c:v>352.91</c:v>
                </c:pt>
              </c:numCache>
            </c:numRef>
          </c:val>
          <c:extLst>
            <c:ext xmlns:c16="http://schemas.microsoft.com/office/drawing/2014/chart" uri="{C3380CC4-5D6E-409C-BE32-E72D297353CC}">
              <c16:uniqueId val="{00000000-CB72-4F79-9397-1146C4A406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CB72-4F79-9397-1146C4A406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　小竹町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7847</v>
      </c>
      <c r="AM8" s="49"/>
      <c r="AN8" s="49"/>
      <c r="AO8" s="49"/>
      <c r="AP8" s="49"/>
      <c r="AQ8" s="49"/>
      <c r="AR8" s="49"/>
      <c r="AS8" s="49"/>
      <c r="AT8" s="44">
        <f>データ!T6</f>
        <v>14.18</v>
      </c>
      <c r="AU8" s="44"/>
      <c r="AV8" s="44"/>
      <c r="AW8" s="44"/>
      <c r="AX8" s="44"/>
      <c r="AY8" s="44"/>
      <c r="AZ8" s="44"/>
      <c r="BA8" s="44"/>
      <c r="BB8" s="44">
        <f>データ!U6</f>
        <v>553.39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7.82</v>
      </c>
      <c r="Q10" s="44"/>
      <c r="R10" s="44"/>
      <c r="S10" s="44"/>
      <c r="T10" s="44"/>
      <c r="U10" s="44"/>
      <c r="V10" s="44"/>
      <c r="W10" s="44">
        <f>データ!Q6</f>
        <v>100</v>
      </c>
      <c r="X10" s="44"/>
      <c r="Y10" s="44"/>
      <c r="Z10" s="44"/>
      <c r="AA10" s="44"/>
      <c r="AB10" s="44"/>
      <c r="AC10" s="44"/>
      <c r="AD10" s="49">
        <f>データ!R6</f>
        <v>6910</v>
      </c>
      <c r="AE10" s="49"/>
      <c r="AF10" s="49"/>
      <c r="AG10" s="49"/>
      <c r="AH10" s="49"/>
      <c r="AI10" s="49"/>
      <c r="AJ10" s="49"/>
      <c r="AK10" s="2"/>
      <c r="AL10" s="49">
        <f>データ!V6</f>
        <v>612</v>
      </c>
      <c r="AM10" s="49"/>
      <c r="AN10" s="49"/>
      <c r="AO10" s="49"/>
      <c r="AP10" s="49"/>
      <c r="AQ10" s="49"/>
      <c r="AR10" s="49"/>
      <c r="AS10" s="49"/>
      <c r="AT10" s="44">
        <f>データ!W6</f>
        <v>0.75</v>
      </c>
      <c r="AU10" s="44"/>
      <c r="AV10" s="44"/>
      <c r="AW10" s="44"/>
      <c r="AX10" s="44"/>
      <c r="AY10" s="44"/>
      <c r="AZ10" s="44"/>
      <c r="BA10" s="44"/>
      <c r="BB10" s="44">
        <f>データ!X6</f>
        <v>816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P2JX35ikfw+Z3MaZgGZ6U1ZI43YeNAWTrYUS1wkiELYne2/m4JsywVoW5AwcYsxjL2/kjMYv1nj4RtIGZftqzQ==" saltValue="08e7mS4diddJ2NclGPpk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404012</v>
      </c>
      <c r="D6" s="32">
        <f t="shared" si="3"/>
        <v>47</v>
      </c>
      <c r="E6" s="32">
        <f t="shared" si="3"/>
        <v>17</v>
      </c>
      <c r="F6" s="32">
        <f t="shared" si="3"/>
        <v>5</v>
      </c>
      <c r="G6" s="32">
        <f t="shared" si="3"/>
        <v>0</v>
      </c>
      <c r="H6" s="32" t="str">
        <f t="shared" si="3"/>
        <v>福岡県　小竹町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7.82</v>
      </c>
      <c r="Q6" s="33">
        <f t="shared" si="3"/>
        <v>100</v>
      </c>
      <c r="R6" s="33">
        <f t="shared" si="3"/>
        <v>6910</v>
      </c>
      <c r="S6" s="33">
        <f t="shared" si="3"/>
        <v>7847</v>
      </c>
      <c r="T6" s="33">
        <f t="shared" si="3"/>
        <v>14.18</v>
      </c>
      <c r="U6" s="33">
        <f t="shared" si="3"/>
        <v>553.39</v>
      </c>
      <c r="V6" s="33">
        <f t="shared" si="3"/>
        <v>612</v>
      </c>
      <c r="W6" s="33">
        <f t="shared" si="3"/>
        <v>0.75</v>
      </c>
      <c r="X6" s="33">
        <f t="shared" si="3"/>
        <v>816</v>
      </c>
      <c r="Y6" s="34">
        <f>IF(Y7="",NA(),Y7)</f>
        <v>98.46</v>
      </c>
      <c r="Z6" s="34">
        <f t="shared" ref="Z6:AH6" si="4">IF(Z7="",NA(),Z7)</f>
        <v>97.14</v>
      </c>
      <c r="AA6" s="34">
        <f t="shared" si="4"/>
        <v>98.79</v>
      </c>
      <c r="AB6" s="34">
        <f t="shared" si="4"/>
        <v>101.59</v>
      </c>
      <c r="AC6" s="34">
        <f t="shared" si="4"/>
        <v>97.02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122.39</v>
      </c>
      <c r="BG6" s="34">
        <f t="shared" ref="BG6:BO6" si="7">IF(BG7="",NA(),BG7)</f>
        <v>120.38</v>
      </c>
      <c r="BH6" s="34">
        <f t="shared" si="7"/>
        <v>215.08</v>
      </c>
      <c r="BI6" s="34">
        <f t="shared" si="7"/>
        <v>204.42</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80.739999999999995</v>
      </c>
      <c r="BR6" s="34">
        <f t="shared" ref="BR6:BZ6" si="8">IF(BR7="",NA(),BR7)</f>
        <v>79.290000000000006</v>
      </c>
      <c r="BS6" s="34">
        <f t="shared" si="8"/>
        <v>75.430000000000007</v>
      </c>
      <c r="BT6" s="34">
        <f t="shared" si="8"/>
        <v>93.73</v>
      </c>
      <c r="BU6" s="34">
        <f t="shared" si="8"/>
        <v>90.64</v>
      </c>
      <c r="BV6" s="34">
        <f t="shared" si="8"/>
        <v>50.9</v>
      </c>
      <c r="BW6" s="34">
        <f t="shared" si="8"/>
        <v>50.82</v>
      </c>
      <c r="BX6" s="34">
        <f t="shared" si="8"/>
        <v>52.19</v>
      </c>
      <c r="BY6" s="34">
        <f t="shared" si="8"/>
        <v>55.32</v>
      </c>
      <c r="BZ6" s="34">
        <f t="shared" si="8"/>
        <v>59.8</v>
      </c>
      <c r="CA6" s="33" t="str">
        <f>IF(CA7="","",IF(CA7="-","【-】","【"&amp;SUBSTITUTE(TEXT(CA7,"#,##0.00"),"-","△")&amp;"】"))</f>
        <v>【60.64】</v>
      </c>
      <c r="CB6" s="34">
        <f>IF(CB7="",NA(),CB7)</f>
        <v>385.53</v>
      </c>
      <c r="CC6" s="34">
        <f t="shared" ref="CC6:CK6" si="9">IF(CC7="",NA(),CC7)</f>
        <v>396.09</v>
      </c>
      <c r="CD6" s="34">
        <f t="shared" si="9"/>
        <v>421.77</v>
      </c>
      <c r="CE6" s="34">
        <f t="shared" si="9"/>
        <v>323.88</v>
      </c>
      <c r="CF6" s="34">
        <f t="shared" si="9"/>
        <v>352.91</v>
      </c>
      <c r="CG6" s="34">
        <f t="shared" si="9"/>
        <v>293.27</v>
      </c>
      <c r="CH6" s="34">
        <f t="shared" si="9"/>
        <v>300.52</v>
      </c>
      <c r="CI6" s="34">
        <f t="shared" si="9"/>
        <v>296.14</v>
      </c>
      <c r="CJ6" s="34">
        <f t="shared" si="9"/>
        <v>283.17</v>
      </c>
      <c r="CK6" s="34">
        <f t="shared" si="9"/>
        <v>263.76</v>
      </c>
      <c r="CL6" s="33" t="str">
        <f>IF(CL7="","",IF(CL7="-","【-】","【"&amp;SUBSTITUTE(TEXT(CL7,"#,##0.00"),"-","△")&amp;"】"))</f>
        <v>【255.52】</v>
      </c>
      <c r="CM6" s="34">
        <f>IF(CM7="",NA(),CM7)</f>
        <v>51.03</v>
      </c>
      <c r="CN6" s="34">
        <f t="shared" ref="CN6:CV6" si="10">IF(CN7="",NA(),CN7)</f>
        <v>52.67</v>
      </c>
      <c r="CO6" s="34">
        <f t="shared" si="10"/>
        <v>51.44</v>
      </c>
      <c r="CP6" s="34">
        <f t="shared" si="10"/>
        <v>51.44</v>
      </c>
      <c r="CQ6" s="34">
        <f t="shared" si="10"/>
        <v>51.85</v>
      </c>
      <c r="CR6" s="34">
        <f t="shared" si="10"/>
        <v>53.78</v>
      </c>
      <c r="CS6" s="34">
        <f t="shared" si="10"/>
        <v>53.24</v>
      </c>
      <c r="CT6" s="34">
        <f t="shared" si="10"/>
        <v>52.31</v>
      </c>
      <c r="CU6" s="34">
        <f t="shared" si="10"/>
        <v>60.65</v>
      </c>
      <c r="CV6" s="34">
        <f t="shared" si="10"/>
        <v>51.75</v>
      </c>
      <c r="CW6" s="33" t="str">
        <f>IF(CW7="","",IF(CW7="-","【-】","【"&amp;SUBSTITUTE(TEXT(CW7,"#,##0.00"),"-","△")&amp;"】"))</f>
        <v>【52.49】</v>
      </c>
      <c r="CX6" s="34">
        <f>IF(CX7="",NA(),CX7)</f>
        <v>81.36</v>
      </c>
      <c r="CY6" s="34">
        <f t="shared" ref="CY6:DG6" si="11">IF(CY7="",NA(),CY7)</f>
        <v>82.11</v>
      </c>
      <c r="CZ6" s="34">
        <f t="shared" si="11"/>
        <v>81.8</v>
      </c>
      <c r="DA6" s="34">
        <f t="shared" si="11"/>
        <v>77.290000000000006</v>
      </c>
      <c r="DB6" s="34">
        <f t="shared" si="11"/>
        <v>77.61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404012</v>
      </c>
      <c r="D7" s="36">
        <v>47</v>
      </c>
      <c r="E7" s="36">
        <v>17</v>
      </c>
      <c r="F7" s="36">
        <v>5</v>
      </c>
      <c r="G7" s="36">
        <v>0</v>
      </c>
      <c r="H7" s="36" t="s">
        <v>109</v>
      </c>
      <c r="I7" s="36" t="s">
        <v>110</v>
      </c>
      <c r="J7" s="36" t="s">
        <v>111</v>
      </c>
      <c r="K7" s="36" t="s">
        <v>112</v>
      </c>
      <c r="L7" s="36" t="s">
        <v>113</v>
      </c>
      <c r="M7" s="36" t="s">
        <v>114</v>
      </c>
      <c r="N7" s="37" t="s">
        <v>115</v>
      </c>
      <c r="O7" s="37" t="s">
        <v>116</v>
      </c>
      <c r="P7" s="37">
        <v>7.82</v>
      </c>
      <c r="Q7" s="37">
        <v>100</v>
      </c>
      <c r="R7" s="37">
        <v>6910</v>
      </c>
      <c r="S7" s="37">
        <v>7847</v>
      </c>
      <c r="T7" s="37">
        <v>14.18</v>
      </c>
      <c r="U7" s="37">
        <v>553.39</v>
      </c>
      <c r="V7" s="37">
        <v>612</v>
      </c>
      <c r="W7" s="37">
        <v>0.75</v>
      </c>
      <c r="X7" s="37">
        <v>816</v>
      </c>
      <c r="Y7" s="37">
        <v>98.46</v>
      </c>
      <c r="Z7" s="37">
        <v>97.14</v>
      </c>
      <c r="AA7" s="37">
        <v>98.79</v>
      </c>
      <c r="AB7" s="37">
        <v>101.59</v>
      </c>
      <c r="AC7" s="37">
        <v>97.02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122.39</v>
      </c>
      <c r="BG7" s="37">
        <v>120.38</v>
      </c>
      <c r="BH7" s="37">
        <v>215.08</v>
      </c>
      <c r="BI7" s="37">
        <v>204.42</v>
      </c>
      <c r="BJ7" s="37">
        <v>0</v>
      </c>
      <c r="BK7" s="37">
        <v>1126.77</v>
      </c>
      <c r="BL7" s="37">
        <v>1044.8</v>
      </c>
      <c r="BM7" s="37">
        <v>1081.8</v>
      </c>
      <c r="BN7" s="37">
        <v>974.93</v>
      </c>
      <c r="BO7" s="37">
        <v>855.8</v>
      </c>
      <c r="BP7" s="37">
        <v>814.89</v>
      </c>
      <c r="BQ7" s="37">
        <v>80.739999999999995</v>
      </c>
      <c r="BR7" s="37">
        <v>79.290000000000006</v>
      </c>
      <c r="BS7" s="37">
        <v>75.430000000000007</v>
      </c>
      <c r="BT7" s="37">
        <v>93.73</v>
      </c>
      <c r="BU7" s="37">
        <v>90.64</v>
      </c>
      <c r="BV7" s="37">
        <v>50.9</v>
      </c>
      <c r="BW7" s="37">
        <v>50.82</v>
      </c>
      <c r="BX7" s="37">
        <v>52.19</v>
      </c>
      <c r="BY7" s="37">
        <v>55.32</v>
      </c>
      <c r="BZ7" s="37">
        <v>59.8</v>
      </c>
      <c r="CA7" s="37">
        <v>60.64</v>
      </c>
      <c r="CB7" s="37">
        <v>385.53</v>
      </c>
      <c r="CC7" s="37">
        <v>396.09</v>
      </c>
      <c r="CD7" s="37">
        <v>421.77</v>
      </c>
      <c r="CE7" s="37">
        <v>323.88</v>
      </c>
      <c r="CF7" s="37">
        <v>352.91</v>
      </c>
      <c r="CG7" s="37">
        <v>293.27</v>
      </c>
      <c r="CH7" s="37">
        <v>300.52</v>
      </c>
      <c r="CI7" s="37">
        <v>296.14</v>
      </c>
      <c r="CJ7" s="37">
        <v>283.17</v>
      </c>
      <c r="CK7" s="37">
        <v>263.76</v>
      </c>
      <c r="CL7" s="37">
        <v>255.52</v>
      </c>
      <c r="CM7" s="37">
        <v>51.03</v>
      </c>
      <c r="CN7" s="37">
        <v>52.67</v>
      </c>
      <c r="CO7" s="37">
        <v>51.44</v>
      </c>
      <c r="CP7" s="37">
        <v>51.44</v>
      </c>
      <c r="CQ7" s="37">
        <v>51.85</v>
      </c>
      <c r="CR7" s="37">
        <v>53.78</v>
      </c>
      <c r="CS7" s="37">
        <v>53.24</v>
      </c>
      <c r="CT7" s="37">
        <v>52.31</v>
      </c>
      <c r="CU7" s="37">
        <v>60.65</v>
      </c>
      <c r="CV7" s="37">
        <v>51.75</v>
      </c>
      <c r="CW7" s="37">
        <v>52.49</v>
      </c>
      <c r="CX7" s="37">
        <v>81.36</v>
      </c>
      <c r="CY7" s="37">
        <v>82.11</v>
      </c>
      <c r="CZ7" s="37">
        <v>81.8</v>
      </c>
      <c r="DA7" s="37">
        <v>77.290000000000006</v>
      </c>
      <c r="DB7" s="37">
        <v>77.61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上下水道課上水道係</cp:lastModifiedBy>
  <cp:lastPrinted>2019-01-29T05:30:03Z</cp:lastPrinted>
  <dcterms:created xsi:type="dcterms:W3CDTF">2018-12-03T09:30:01Z</dcterms:created>
  <dcterms:modified xsi:type="dcterms:W3CDTF">2019-03-08T00:32:32Z</dcterms:modified>
  <cp:category/>
</cp:coreProperties>
</file>