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sv02\共有\0-上下水道課\今山\"/>
    </mc:Choice>
  </mc:AlternateContent>
  <workbookProtection workbookAlgorithmName="SHA-512" workbookHashValue="XMMr3WB18a1c/RQqtB0Iqg2DcViJRk/8a99CsMwEqVz7f4cY2U/uw3Kj+m/eVZMRUgLXRBdjG6Iv8vM9Jmzi6A==" workbookSaltValue="hmeao7X+c4sSbC4U62Vu4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BB10" i="4"/>
  <c r="W10" i="4"/>
  <c r="P10" i="4"/>
  <c r="BB8" i="4"/>
  <c r="AT8" i="4"/>
  <c r="AD8" i="4"/>
  <c r="W8" i="4"/>
  <c r="B8" i="4"/>
  <c r="B6" i="4"/>
  <c r="B10" i="5" l="1"/>
  <c r="C10" i="5"/>
  <c r="D10" i="5"/>
  <c r="F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<sst xmlns="http://schemas.openxmlformats.org/spreadsheetml/2006/main" count="245" uniqueCount="126">
  <si>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</si>
  <si>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</si>
  <si>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</si>
  <si>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</si>
  <si>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</si>
  <si>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</si>
  <si>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</si>
  <si>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</si>
  <si>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</si>
  <si>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</si>
  <si>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</si>
  <si>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</si>
  <si>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</si>
  <si>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</si>
  <si>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</si>
  <si>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</si>
  <si>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</si>
  <si>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</si>
  <si>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</si>
  <si>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</si>
  <si>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</si>
  <si>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</si>
  <si>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</si>
  <si>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</si>
  <si>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</si>
  <si>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</si>
  <si>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</si>
  <si>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</si>
  <si>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</si>
  <si>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</si>
  <si>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</si>
  <si>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</si>
  <si>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</si>
  <si>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</si>
  <si>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</si>
  <si>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</si>
  <si>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</si>
  <si>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</si>
  <si>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</si>
  <si>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</si>
  <si>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</si>
  <si>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</si>
  <si>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</si>
  <si>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</si>
  <si>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</si>
  <si>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</si>
  <si>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</si>
  <si>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</si>
  <si>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</si>
  <si>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</si>
  <si>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</si>
  <si>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</si>
  <si>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</si>
  <si>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</si>
  <si>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</si>
  <si>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</si>
  <si>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</si>
  <si>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</si>
  <si>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</si>
  <si>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</si>
  <si>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</si>
  <si>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</si>
  <si>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</si>
  <si>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</si>
  <si>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</si>
  <si>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</si>
  <si>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</si>
  <si>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</si>
  <si>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</si>
  <si>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</si>
  <si>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</si>
  <si>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</si>
  <si>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</si>
  <si>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</si>
  <si>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</si>
  <si>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</si>
  <si>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</si>
  <si>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</si>
  <si>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</si>
  <si>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</si>
  <si>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</si>
  <si>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</si>
  <si>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</si>
  <si>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</si>
  <si>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</si>
  <si>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</si>
  <si>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</si>
  <si>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</si>
  <si>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</si>
  <si>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</si>
  <si>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</si>
  <si>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</si>
  <si>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</si>
  <si>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</si>
  <si>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</si>
  <si>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</si>
  <si>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</si>
  <si>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</si>
  <si>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</si>
  <si>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</si>
  <si>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</si>
  <si>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</si>
  <si>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</si>
  <si>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</si>
  <si>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</si>
  <si>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</si>
  <si>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</si>
  <si>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</si>
  <si>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</si>
  <si>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</si>
  <si>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小竹町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</si>
  <si>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</si>
  <si>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</si>
  <si>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</si>
  <si>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</si>
  <si>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</si>
  <si>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</si>
  <si>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</si>
  <si>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</si>
  <si>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</si>
  <si>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</si>
  <si>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</si>
  <si>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</si>
  <si>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供用開始からあまり経過していないため老朽化した管渠がなく、法定耐用年数が経過するまでの期間があるため、具体的な更新計画は未定です。</t>
    <rPh sb="1" eb="3">
      <t>キョウヨウ</t>
    </rPh>
    <rPh sb="3" eb="5">
      <t>カイシ</t>
    </rPh>
    <rPh sb="10" eb="12">
      <t>ケイカ</t>
    </rPh>
    <rPh sb="19" eb="21">
      <t>ロウキュウ</t>
    </rPh>
    <rPh sb="21" eb="22">
      <t>カ</t>
    </rPh>
    <rPh sb="24" eb="25">
      <t>カン</t>
    </rPh>
    <rPh sb="25" eb="26">
      <t>キョ</t>
    </rPh>
    <rPh sb="30" eb="32">
      <t>ホウテイ</t>
    </rPh>
    <rPh sb="32" eb="34">
      <t>タイヨウ</t>
    </rPh>
    <rPh sb="34" eb="36">
      <t>ネンスウ</t>
    </rPh>
    <rPh sb="37" eb="39">
      <t>ケイカ</t>
    </rPh>
    <rPh sb="44" eb="46">
      <t>キカン</t>
    </rPh>
    <rPh sb="52" eb="55">
      <t>グタイテキ</t>
    </rPh>
    <rPh sb="56" eb="58">
      <t>コウシン</t>
    </rPh>
    <rPh sb="58" eb="60">
      <t>ケイカク</t>
    </rPh>
    <rPh sb="61" eb="63">
      <t>ミテイ</t>
    </rPh>
    <phoneticPr fontId="15"/>
  </si>
  <si>
    <t>　まだ管渠整備の途中であり普及率も低いため、類似団体と比較すると改善すべき項目は多いです。
　今後も管渠整備を推進し、各指標を参考に普及率向上に取り組み、数値の改善を目指します。</t>
    <rPh sb="3" eb="4">
      <t>カン</t>
    </rPh>
    <rPh sb="4" eb="5">
      <t>キョ</t>
    </rPh>
    <rPh sb="5" eb="7">
      <t>セイビ</t>
    </rPh>
    <rPh sb="8" eb="10">
      <t>トチュウ</t>
    </rPh>
    <rPh sb="13" eb="15">
      <t>フキュウ</t>
    </rPh>
    <rPh sb="15" eb="16">
      <t>リツ</t>
    </rPh>
    <rPh sb="17" eb="18">
      <t>ヒク</t>
    </rPh>
    <rPh sb="22" eb="24">
      <t>ルイジ</t>
    </rPh>
    <rPh sb="24" eb="26">
      <t>ダンタイ</t>
    </rPh>
    <rPh sb="27" eb="29">
      <t>ヒカク</t>
    </rPh>
    <rPh sb="32" eb="34">
      <t>カイゼン</t>
    </rPh>
    <rPh sb="37" eb="39">
      <t>コウモク</t>
    </rPh>
    <rPh sb="40" eb="41">
      <t>オオ</t>
    </rPh>
    <rPh sb="47" eb="49">
      <t>コンゴ</t>
    </rPh>
    <rPh sb="59" eb="60">
      <t>カク</t>
    </rPh>
    <rPh sb="60" eb="62">
      <t>シヒョウ</t>
    </rPh>
    <rPh sb="63" eb="65">
      <t>サンコウ</t>
    </rPh>
    <rPh sb="66" eb="68">
      <t>フキュウ</t>
    </rPh>
    <rPh sb="68" eb="69">
      <t>リツ</t>
    </rPh>
    <rPh sb="69" eb="71">
      <t>コウジョウ</t>
    </rPh>
    <rPh sb="72" eb="73">
      <t>ト</t>
    </rPh>
    <rPh sb="74" eb="75">
      <t>ク</t>
    </rPh>
    <rPh sb="77" eb="79">
      <t>スウチ</t>
    </rPh>
    <rPh sb="80" eb="82">
      <t>カイゼン</t>
    </rPh>
    <rPh sb="83" eb="85">
      <t>メザ</t>
    </rPh>
    <phoneticPr fontId="15"/>
  </si>
  <si>
    <t xml:space="preserve">①収益的収支比率は使用料収入や一般会計からの繰入金等の総収益で、総費用に地方債償還金を加えた費用をどの程度賄えているかを表す指標です。平成２９年度は下水道接続世帯数の増加により使用料収入が増加したものの、地方債償還金が大幅に増加したため数値が前年度から減少しました。料金収入増加に向けて引き続き努めていきます。
④企業債残高対事業規模比率は使用料収入に対する企業債残高の割合であり、企業債残高の規模を表す指標です。平成２４年度の供用開始後しばらくは高い数値でしたが、平成２５年度以降少しずつ料金収入が増加していることに伴い改善傾向にあります。
⑤経費回収率は使用料で回収すべき経費をどの程度使用料で賄えているかを表した指標です。類似団体と比較して低い数値ではありますが、水洗化率が少しずつ向上しており改善傾向にあります。しかし、まだ整備途中であるため急激な改善は見込めない状況です。
⑥汚水処理原価は有収水量１㎥あたりの汚水処理に要した費用であり、汚水処理に係るコストを表した指標です。平成２４年度中途での供用開始後、数年は高い数値ですが、料金収入が増加していることに伴い改善傾向にあります。
⑧水洗化率は現在処理区域人口のうち実際に水洗便所を設置して汚水処理している人口の割合を表した指標です。類似団体と比較して低い数値であり前年度を下回る数値となっているので、水洗化率向上への取組に努めていきます。
</t>
    <rPh sb="1" eb="4">
      <t>シュウエキテキ</t>
    </rPh>
    <rPh sb="4" eb="6">
      <t>シュウシ</t>
    </rPh>
    <rPh sb="6" eb="8">
      <t>ヒリツ</t>
    </rPh>
    <rPh sb="9" eb="12">
      <t>シヨウリョウ</t>
    </rPh>
    <rPh sb="12" eb="14">
      <t>シュウニュウ</t>
    </rPh>
    <rPh sb="15" eb="17">
      <t>イッパン</t>
    </rPh>
    <rPh sb="17" eb="19">
      <t>カイケイ</t>
    </rPh>
    <rPh sb="22" eb="24">
      <t>クリイレ</t>
    </rPh>
    <rPh sb="24" eb="26">
      <t>キントウ</t>
    </rPh>
    <rPh sb="27" eb="30">
      <t>ソウシュウエキ</t>
    </rPh>
    <rPh sb="32" eb="35">
      <t>ソウヒヨウ</t>
    </rPh>
    <rPh sb="36" eb="39">
      <t>チホウサイ</t>
    </rPh>
    <rPh sb="39" eb="42">
      <t>ショウカンキン</t>
    </rPh>
    <rPh sb="43" eb="44">
      <t>クワ</t>
    </rPh>
    <rPh sb="46" eb="48">
      <t>ヒヨウ</t>
    </rPh>
    <rPh sb="51" eb="53">
      <t>テイド</t>
    </rPh>
    <rPh sb="53" eb="54">
      <t>マカナ</t>
    </rPh>
    <rPh sb="60" eb="61">
      <t>アラワ</t>
    </rPh>
    <rPh sb="62" eb="64">
      <t>シヒョウ</t>
    </rPh>
    <rPh sb="67" eb="69">
      <t>ヘイセイ</t>
    </rPh>
    <rPh sb="71" eb="73">
      <t>ネンド</t>
    </rPh>
    <rPh sb="74" eb="77">
      <t>ゲスイドウ</t>
    </rPh>
    <rPh sb="77" eb="79">
      <t>セツゾク</t>
    </rPh>
    <rPh sb="79" eb="82">
      <t>セタイスウ</t>
    </rPh>
    <rPh sb="83" eb="85">
      <t>ゾウカ</t>
    </rPh>
    <rPh sb="88" eb="91">
      <t>シヨウリョウ</t>
    </rPh>
    <rPh sb="91" eb="93">
      <t>シュウニュウ</t>
    </rPh>
    <rPh sb="94" eb="96">
      <t>ゾウカ</t>
    </rPh>
    <rPh sb="102" eb="105">
      <t>チホウサイ</t>
    </rPh>
    <rPh sb="105" eb="108">
      <t>ショウカンキン</t>
    </rPh>
    <rPh sb="109" eb="111">
      <t>オオハバ</t>
    </rPh>
    <rPh sb="112" eb="114">
      <t>ゾウカ</t>
    </rPh>
    <rPh sb="118" eb="120">
      <t>スウチ</t>
    </rPh>
    <rPh sb="121" eb="124">
      <t>ゼンネンド</t>
    </rPh>
    <rPh sb="126" eb="128">
      <t>ゲンショウ</t>
    </rPh>
    <rPh sb="133" eb="135">
      <t>リョウキン</t>
    </rPh>
    <rPh sb="135" eb="137">
      <t>シュウニュウ</t>
    </rPh>
    <rPh sb="137" eb="139">
      <t>ゾウカ</t>
    </rPh>
    <rPh sb="140" eb="141">
      <t>ム</t>
    </rPh>
    <rPh sb="143" eb="144">
      <t>ヒ</t>
    </rPh>
    <rPh sb="145" eb="146">
      <t>ツヅ</t>
    </rPh>
    <rPh sb="147" eb="148">
      <t>ツト</t>
    </rPh>
    <rPh sb="157" eb="159">
      <t>キギョウ</t>
    </rPh>
    <rPh sb="159" eb="160">
      <t>サイ</t>
    </rPh>
    <rPh sb="160" eb="162">
      <t>ザンダカ</t>
    </rPh>
    <rPh sb="162" eb="163">
      <t>タイ</t>
    </rPh>
    <rPh sb="163" eb="165">
      <t>ジギョウ</t>
    </rPh>
    <rPh sb="165" eb="167">
      <t>キボ</t>
    </rPh>
    <rPh sb="167" eb="169">
      <t>ヒリツ</t>
    </rPh>
    <rPh sb="170" eb="173">
      <t>シヨウリョウ</t>
    </rPh>
    <rPh sb="173" eb="175">
      <t>シュウニュウ</t>
    </rPh>
    <rPh sb="176" eb="177">
      <t>タイ</t>
    </rPh>
    <rPh sb="179" eb="181">
      <t>キギョウ</t>
    </rPh>
    <rPh sb="181" eb="182">
      <t>サイ</t>
    </rPh>
    <rPh sb="182" eb="184">
      <t>ザンダカ</t>
    </rPh>
    <rPh sb="185" eb="187">
      <t>ワリアイ</t>
    </rPh>
    <rPh sb="191" eb="193">
      <t>キギョウ</t>
    </rPh>
    <rPh sb="193" eb="194">
      <t>サイ</t>
    </rPh>
    <rPh sb="194" eb="196">
      <t>ザンダカ</t>
    </rPh>
    <rPh sb="197" eb="199">
      <t>キボ</t>
    </rPh>
    <rPh sb="200" eb="201">
      <t>アラワ</t>
    </rPh>
    <rPh sb="202" eb="204">
      <t>シヒョウ</t>
    </rPh>
    <rPh sb="207" eb="209">
      <t>ヘイセイ</t>
    </rPh>
    <rPh sb="211" eb="213">
      <t>ネンド</t>
    </rPh>
    <rPh sb="214" eb="216">
      <t>キョウヨウ</t>
    </rPh>
    <rPh sb="216" eb="218">
      <t>カイシ</t>
    </rPh>
    <rPh sb="218" eb="219">
      <t>ゴ</t>
    </rPh>
    <rPh sb="224" eb="225">
      <t>タカ</t>
    </rPh>
    <rPh sb="226" eb="228">
      <t>スウチ</t>
    </rPh>
    <rPh sb="233" eb="235">
      <t>ヘイセイ</t>
    </rPh>
    <rPh sb="237" eb="239">
      <t>ネンド</t>
    </rPh>
    <rPh sb="239" eb="241">
      <t>イコウ</t>
    </rPh>
    <rPh sb="241" eb="242">
      <t>スコ</t>
    </rPh>
    <rPh sb="245" eb="247">
      <t>リョウキン</t>
    </rPh>
    <rPh sb="247" eb="249">
      <t>シュウニュウ</t>
    </rPh>
    <rPh sb="250" eb="252">
      <t>ゾウカ</t>
    </rPh>
    <rPh sb="259" eb="260">
      <t>トモナ</t>
    </rPh>
    <rPh sb="261" eb="263">
      <t>カイゼン</t>
    </rPh>
    <rPh sb="263" eb="265">
      <t>ケイコウ</t>
    </rPh>
    <rPh sb="273" eb="275">
      <t>ケイヒ</t>
    </rPh>
    <rPh sb="275" eb="277">
      <t>カイシュウ</t>
    </rPh>
    <rPh sb="277" eb="278">
      <t>リツ</t>
    </rPh>
    <rPh sb="279" eb="282">
      <t>シヨウリョウ</t>
    </rPh>
    <rPh sb="283" eb="285">
      <t>カイシュウ</t>
    </rPh>
    <rPh sb="288" eb="290">
      <t>ケイヒ</t>
    </rPh>
    <rPh sb="293" eb="295">
      <t>テイド</t>
    </rPh>
    <rPh sb="295" eb="298">
      <t>シヨウリョウ</t>
    </rPh>
    <rPh sb="299" eb="300">
      <t>マカナ</t>
    </rPh>
    <rPh sb="306" eb="307">
      <t>アラワ</t>
    </rPh>
    <rPh sb="309" eb="311">
      <t>シヒョウ</t>
    </rPh>
    <rPh sb="314" eb="316">
      <t>ルイジ</t>
    </rPh>
    <rPh sb="316" eb="318">
      <t>ダンタイ</t>
    </rPh>
    <rPh sb="319" eb="321">
      <t>ヒカク</t>
    </rPh>
    <rPh sb="323" eb="324">
      <t>ヒク</t>
    </rPh>
    <rPh sb="325" eb="327">
      <t>スウチ</t>
    </rPh>
    <rPh sb="335" eb="338">
      <t>スイセンカ</t>
    </rPh>
    <rPh sb="338" eb="339">
      <t>リツ</t>
    </rPh>
    <rPh sb="340" eb="341">
      <t>スコ</t>
    </rPh>
    <rPh sb="344" eb="346">
      <t>コウジョウ</t>
    </rPh>
    <rPh sb="350" eb="352">
      <t>カイゼン</t>
    </rPh>
    <rPh sb="352" eb="354">
      <t>ケイコウ</t>
    </rPh>
    <rPh sb="366" eb="368">
      <t>セイビ</t>
    </rPh>
    <rPh sb="368" eb="370">
      <t>トチュウ</t>
    </rPh>
    <rPh sb="375" eb="377">
      <t>キュウゲキ</t>
    </rPh>
    <rPh sb="378" eb="380">
      <t>カイゼン</t>
    </rPh>
    <rPh sb="381" eb="383">
      <t>ミコ</t>
    </rPh>
    <rPh sb="386" eb="388">
      <t>ジョウキョウ</t>
    </rPh>
    <rPh sb="393" eb="395">
      <t>オスイ</t>
    </rPh>
    <rPh sb="395" eb="397">
      <t>ショリ</t>
    </rPh>
    <rPh sb="397" eb="399">
      <t>ゲンカ</t>
    </rPh>
    <rPh sb="443" eb="445">
      <t>ヘイセイ</t>
    </rPh>
    <rPh sb="447" eb="449">
      <t>ネンド</t>
    </rPh>
    <rPh sb="449" eb="451">
      <t>チュウト</t>
    </rPh>
    <rPh sb="453" eb="455">
      <t>キョウヨウ</t>
    </rPh>
    <rPh sb="455" eb="457">
      <t>カイシ</t>
    </rPh>
    <rPh sb="457" eb="458">
      <t>ゴ</t>
    </rPh>
    <rPh sb="459" eb="461">
      <t>スウネン</t>
    </rPh>
    <rPh sb="462" eb="463">
      <t>タカ</t>
    </rPh>
    <rPh sb="464" eb="466">
      <t>スウチ</t>
    </rPh>
    <rPh sb="470" eb="472">
      <t>リョウキン</t>
    </rPh>
    <rPh sb="472" eb="474">
      <t>シュウニュウ</t>
    </rPh>
    <rPh sb="475" eb="477">
      <t>ゾウカ</t>
    </rPh>
    <rPh sb="484" eb="485">
      <t>トモナ</t>
    </rPh>
    <rPh sb="486" eb="488">
      <t>カイゼン</t>
    </rPh>
    <rPh sb="488" eb="490">
      <t>ケイコウ</t>
    </rPh>
    <rPh sb="498" eb="501">
      <t>スイセンカ</t>
    </rPh>
    <rPh sb="501" eb="502">
      <t>リツ</t>
    </rPh>
    <rPh sb="503" eb="505">
      <t>ゲンザイ</t>
    </rPh>
    <rPh sb="505" eb="507">
      <t>ショリ</t>
    </rPh>
    <rPh sb="507" eb="509">
      <t>クイキ</t>
    </rPh>
    <rPh sb="509" eb="511">
      <t>ジンコウ</t>
    </rPh>
    <rPh sb="514" eb="516">
      <t>ジッサイ</t>
    </rPh>
    <rPh sb="517" eb="519">
      <t>スイセン</t>
    </rPh>
    <rPh sb="519" eb="521">
      <t>ベンジョ</t>
    </rPh>
    <rPh sb="522" eb="524">
      <t>セッチ</t>
    </rPh>
    <rPh sb="526" eb="528">
      <t>オスイ</t>
    </rPh>
    <rPh sb="528" eb="530">
      <t>ショリ</t>
    </rPh>
    <rPh sb="534" eb="536">
      <t>ジンコウ</t>
    </rPh>
    <rPh sb="537" eb="539">
      <t>ワリアイ</t>
    </rPh>
    <rPh sb="540" eb="541">
      <t>アラワ</t>
    </rPh>
    <rPh sb="543" eb="545">
      <t>シヒョウ</t>
    </rPh>
    <rPh sb="548" eb="550">
      <t>ルイジ</t>
    </rPh>
    <rPh sb="550" eb="552">
      <t>ダンタイ</t>
    </rPh>
    <rPh sb="553" eb="555">
      <t>ヒカク</t>
    </rPh>
    <rPh sb="557" eb="558">
      <t>ヒク</t>
    </rPh>
    <rPh sb="559" eb="561">
      <t>スウチ</t>
    </rPh>
    <rPh sb="564" eb="567">
      <t>ゼンネンド</t>
    </rPh>
    <rPh sb="568" eb="570">
      <t>シタマワ</t>
    </rPh>
    <rPh sb="571" eb="573">
      <t>スウチ</t>
    </rPh>
    <rPh sb="582" eb="585">
      <t>スイセンカ</t>
    </rPh>
    <rPh sb="585" eb="586">
      <t>リツ</t>
    </rPh>
    <rPh sb="586" eb="588">
      <t>コウジョウ</t>
    </rPh>
    <rPh sb="590" eb="592">
      <t>トリクミ</t>
    </rPh>
    <rPh sb="593" eb="59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</si>
</sst>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7F-4B99-9347-E5E0320D2F3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c:ext xmlns:c16="http://schemas.microsoft.com/office/drawing/2014/chart" uri="{C3380CC4-5D6E-409C-BE32-E72D297353CC}">
              <c16:uniqueId val="{00000001-657F-4B99-9347-E5E0320D2F3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31-4409-B252-90BD89A8536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c:ext xmlns:c16="http://schemas.microsoft.com/office/drawing/2014/chart" uri="{C3380CC4-5D6E-409C-BE32-E72D297353CC}">
              <c16:uniqueId val="{00000001-9831-4409-B252-90BD89A8536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36.65</c:v>
                </c:pt>
                <c:pt idx="1">
                  <c:v>39.840000000000003</c:v>
                </c:pt>
                <c:pt idx="2">
                  <c:v>31.29</c:v>
                </c:pt>
                <c:pt idx="3">
                  <c:v>37.380000000000003</c:v>
                </c:pt>
                <c:pt idx="4">
                  <c:v>34.950000000000003</c:v>
                </c:pt>
              </c:numCache>
            </c:numRef>
          </c:val>
          <c:extLst>
            <c:ext xmlns:c16="http://schemas.microsoft.com/office/drawing/2014/chart" uri="{C3380CC4-5D6E-409C-BE32-E72D297353CC}">
              <c16:uniqueId val="{00000000-13ED-4621-B822-A3D3929559B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c:ext xmlns:c16="http://schemas.microsoft.com/office/drawing/2014/chart" uri="{C3380CC4-5D6E-409C-BE32-E72D297353CC}">
              <c16:uniqueId val="{00000001-13ED-4621-B822-A3D3929559B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95.23</c:v>
                </c:pt>
                <c:pt idx="1">
                  <c:v>95.48</c:v>
                </c:pt>
                <c:pt idx="2">
                  <c:v>106.59</c:v>
                </c:pt>
                <c:pt idx="3">
                  <c:v>96.12</c:v>
                </c:pt>
                <c:pt idx="4">
                  <c:v>94.59</c:v>
                </c:pt>
              </c:numCache>
            </c:numRef>
          </c:val>
          <c:extLst>
            <c:ext xmlns:c16="http://schemas.microsoft.com/office/drawing/2014/chart" uri="{C3380CC4-5D6E-409C-BE32-E72D297353CC}">
              <c16:uniqueId val="{00000000-BDD0-4DB1-A3F6-2C9156602E9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D0-4DB1-A3F6-2C9156602E9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FB-47D9-B94E-8BA9B725CCD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FB-47D9-B94E-8BA9B725CCD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F3-4598-8E56-62959877235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F3-4598-8E56-62959877235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EE-4990-BD00-4FB38AC5683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EE-4990-BD00-4FB38AC5683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DA-48F0-BFA4-C250A4E8816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DA-48F0-BFA4-C250A4E8816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16046.66</c:v>
                </c:pt>
                <c:pt idx="1">
                  <c:v>14841.08</c:v>
                </c:pt>
                <c:pt idx="2">
                  <c:v>8334.7900000000009</c:v>
                </c:pt>
                <c:pt idx="3">
                  <c:v>7921.45</c:v>
                </c:pt>
                <c:pt idx="4">
                  <c:v>6738.27</c:v>
                </c:pt>
              </c:numCache>
            </c:numRef>
          </c:val>
          <c:extLst>
            <c:ext xmlns:c16="http://schemas.microsoft.com/office/drawing/2014/chart" uri="{C3380CC4-5D6E-409C-BE32-E72D297353CC}">
              <c16:uniqueId val="{00000000-BD1C-4248-9D48-CA554FA6267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c:ext xmlns:c16="http://schemas.microsoft.com/office/drawing/2014/chart" uri="{C3380CC4-5D6E-409C-BE32-E72D297353CC}">
              <c16:uniqueId val="{00000001-BD1C-4248-9D48-CA554FA6267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4.66</c:v>
                </c:pt>
                <c:pt idx="1">
                  <c:v>5.0999999999999996</c:v>
                </c:pt>
                <c:pt idx="2">
                  <c:v>6.26</c:v>
                </c:pt>
                <c:pt idx="3">
                  <c:v>12.08</c:v>
                </c:pt>
                <c:pt idx="4">
                  <c:v>13.04</c:v>
                </c:pt>
              </c:numCache>
            </c:numRef>
          </c:val>
          <c:extLst>
            <c:ext xmlns:c16="http://schemas.microsoft.com/office/drawing/2014/chart" uri="{C3380CC4-5D6E-409C-BE32-E72D297353CC}">
              <c16:uniqueId val="{00000000-D31C-43EF-8F1F-8FD884E1707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c:ext xmlns:c16="http://schemas.microsoft.com/office/drawing/2014/chart" uri="{C3380CC4-5D6E-409C-BE32-E72D297353CC}">
              <c16:uniqueId val="{00000001-D31C-43EF-8F1F-8FD884E1707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4264.33</c:v>
                </c:pt>
                <c:pt idx="1">
                  <c:v>3856.52</c:v>
                </c:pt>
                <c:pt idx="2">
                  <c:v>3236.99</c:v>
                </c:pt>
                <c:pt idx="3">
                  <c:v>1656.96</c:v>
                </c:pt>
                <c:pt idx="4">
                  <c:v>1552.06</c:v>
                </c:pt>
              </c:numCache>
            </c:numRef>
          </c:val>
          <c:extLst>
            <c:ext xmlns:c16="http://schemas.microsoft.com/office/drawing/2014/chart" uri="{C3380CC4-5D6E-409C-BE32-E72D297353CC}">
              <c16:uniqueId val="{00000000-FDD1-493C-97E5-BB740F661E9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c:ext xmlns:c16="http://schemas.microsoft.com/office/drawing/2014/chart" uri="{C3380CC4-5D6E-409C-BE32-E72D297353CC}">
              <c16:uniqueId val="{00000001-FDD1-493C-97E5-BB740F661E9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福岡県　小竹町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Cc3</v>
      </c>
      <c r="X8" s="71"/>
      <c r="Y8" s="71"/>
      <c r="Z8" s="71"/>
      <c r="AA8" s="71"/>
      <c r="AB8" s="71"/>
      <c r="AC8" s="71"/>
      <c r="AD8" s="72" t="str">
        <f>データ!$M$6</f>
        <v>非設置</v>
      </c>
      <c r="AE8" s="72"/>
      <c r="AF8" s="72"/>
      <c r="AG8" s="72"/>
      <c r="AH8" s="72"/>
      <c r="AI8" s="72"/>
      <c r="AJ8" s="72"/>
      <c r="AK8" s="3"/>
      <c r="AL8" s="66">
        <f>データ!S6</f>
        <v>7847</v>
      </c>
      <c r="AM8" s="66"/>
      <c r="AN8" s="66"/>
      <c r="AO8" s="66"/>
      <c r="AP8" s="66"/>
      <c r="AQ8" s="66"/>
      <c r="AR8" s="66"/>
      <c r="AS8" s="66"/>
      <c r="AT8" s="65">
        <f>データ!T6</f>
        <v>14.18</v>
      </c>
      <c r="AU8" s="65"/>
      <c r="AV8" s="65"/>
      <c r="AW8" s="65"/>
      <c r="AX8" s="65"/>
      <c r="AY8" s="65"/>
      <c r="AZ8" s="65"/>
      <c r="BA8" s="65"/>
      <c r="BB8" s="65">
        <f>データ!U6</f>
        <v>553.39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8.41</v>
      </c>
      <c r="Q10" s="65"/>
      <c r="R10" s="65"/>
      <c r="S10" s="65"/>
      <c r="T10" s="65"/>
      <c r="U10" s="65"/>
      <c r="V10" s="65"/>
      <c r="W10" s="65">
        <f>データ!Q6</f>
        <v>100</v>
      </c>
      <c r="X10" s="65"/>
      <c r="Y10" s="65"/>
      <c r="Z10" s="65"/>
      <c r="AA10" s="65"/>
      <c r="AB10" s="65"/>
      <c r="AC10" s="65"/>
      <c r="AD10" s="66">
        <f>データ!R6</f>
        <v>4100</v>
      </c>
      <c r="AE10" s="66"/>
      <c r="AF10" s="66"/>
      <c r="AG10" s="66"/>
      <c r="AH10" s="66"/>
      <c r="AI10" s="66"/>
      <c r="AJ10" s="66"/>
      <c r="AK10" s="2"/>
      <c r="AL10" s="66">
        <f>データ!V6</f>
        <v>658</v>
      </c>
      <c r="AM10" s="66"/>
      <c r="AN10" s="66"/>
      <c r="AO10" s="66"/>
      <c r="AP10" s="66"/>
      <c r="AQ10" s="66"/>
      <c r="AR10" s="66"/>
      <c r="AS10" s="66"/>
      <c r="AT10" s="65">
        <f>データ!W6</f>
        <v>0.18</v>
      </c>
      <c r="AU10" s="65"/>
      <c r="AV10" s="65"/>
      <c r="AW10" s="65"/>
      <c r="AX10" s="65"/>
      <c r="AY10" s="65"/>
      <c r="AZ10" s="65"/>
      <c r="BA10" s="65"/>
      <c r="BB10" s="65">
        <f>データ!X6</f>
        <v>3655.56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sJwsjZCrtVwH6nQpT0Zv+evC+0Iq9bbEwbq+dxDnoKsDOZQUulhQZA/m5defGfUSiBwwazMYdXO0er+mXn3iLA==" saltValue="0QeZGggsqsxOpoGek3zgo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404012</v>
      </c>
      <c r="D6" s="32">
        <f t="shared" si="3"/>
        <v>47</v>
      </c>
      <c r="E6" s="32">
        <f t="shared" si="3"/>
        <v>17</v>
      </c>
      <c r="F6" s="32">
        <f t="shared" si="3"/>
        <v>1</v>
      </c>
      <c r="G6" s="32">
        <f t="shared" si="3"/>
        <v>0</v>
      </c>
      <c r="H6" s="32" t="str">
        <f t="shared" si="3"/>
        <v>福岡県　小竹町</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8.41</v>
      </c>
      <c r="Q6" s="33">
        <f t="shared" si="3"/>
        <v>100</v>
      </c>
      <c r="R6" s="33">
        <f t="shared" si="3"/>
        <v>4100</v>
      </c>
      <c r="S6" s="33">
        <f t="shared" si="3"/>
        <v>7847</v>
      </c>
      <c r="T6" s="33">
        <f t="shared" si="3"/>
        <v>14.18</v>
      </c>
      <c r="U6" s="33">
        <f t="shared" si="3"/>
        <v>553.39</v>
      </c>
      <c r="V6" s="33">
        <f t="shared" si="3"/>
        <v>658</v>
      </c>
      <c r="W6" s="33">
        <f t="shared" si="3"/>
        <v>0.18</v>
      </c>
      <c r="X6" s="33">
        <f t="shared" si="3"/>
        <v>3655.56</v>
      </c>
      <c r="Y6" s="34">
        <f>IF(Y7="",NA(),Y7)</f>
        <v>95.23</v>
      </c>
      <c r="Z6" s="34">
        <f t="shared" ref="Z6:AH6" si="4">IF(Z7="",NA(),Z7)</f>
        <v>95.48</v>
      </c>
      <c r="AA6" s="34">
        <f t="shared" si="4"/>
        <v>106.59</v>
      </c>
      <c r="AB6" s="34">
        <f t="shared" si="4"/>
        <v>96.12</v>
      </c>
      <c r="AC6" s="34">
        <f t="shared" si="4"/>
        <v>94.59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16046.66</v>
      </c>
      <c r="BG6" s="34">
        <f t="shared" ref="BG6:BO6" si="7">IF(BG7="",NA(),BG7)</f>
        <v>14841.08</v>
      </c>
      <c r="BH6" s="34">
        <f t="shared" si="7"/>
        <v>8334.7900000000009</v>
      </c>
      <c r="BI6" s="34">
        <f t="shared" si="7"/>
        <v>7921.45</v>
      </c>
      <c r="BJ6" s="34">
        <f t="shared" si="7"/>
        <v>6738.27</v>
      </c>
      <c r="BK6" s="34">
        <f t="shared" si="7"/>
        <v>1506.51</v>
      </c>
      <c r="BL6" s="34">
        <f t="shared" si="7"/>
        <v>1315.67</v>
      </c>
      <c r="BM6" s="34">
        <f t="shared" si="7"/>
        <v>1240.1600000000001</v>
      </c>
      <c r="BN6" s="34">
        <f t="shared" si="7"/>
        <v>1193.49</v>
      </c>
      <c r="BO6" s="34">
        <f t="shared" si="7"/>
        <v>876.19</v>
      </c>
      <c r="BP6" s="33" t="str">
        <f>IF(BP7="","",IF(BP7="-","【-】","【"&amp;SUBSTITUTE(TEXT(BP7,"#,##0.00"),"-","△")&amp;"】"))</f>
        <v>【707.33】</v>
      </c>
      <c r="BQ6" s="34">
        <f>IF(BQ7="",NA(),BQ7)</f>
        <v>4.66</v>
      </c>
      <c r="BR6" s="34">
        <f t="shared" ref="BR6:BZ6" si="8">IF(BR7="",NA(),BR7)</f>
        <v>5.0999999999999996</v>
      </c>
      <c r="BS6" s="34">
        <f t="shared" si="8"/>
        <v>6.26</v>
      </c>
      <c r="BT6" s="34">
        <f t="shared" si="8"/>
        <v>12.08</v>
      </c>
      <c r="BU6" s="34">
        <f t="shared" si="8"/>
        <v>13.04</v>
      </c>
      <c r="BV6" s="34">
        <f t="shared" si="8"/>
        <v>57.33</v>
      </c>
      <c r="BW6" s="34">
        <f t="shared" si="8"/>
        <v>60.78</v>
      </c>
      <c r="BX6" s="34">
        <f t="shared" si="8"/>
        <v>60.17</v>
      </c>
      <c r="BY6" s="34">
        <f t="shared" si="8"/>
        <v>65.569999999999993</v>
      </c>
      <c r="BZ6" s="34">
        <f t="shared" si="8"/>
        <v>75.7</v>
      </c>
      <c r="CA6" s="33" t="str">
        <f>IF(CA7="","",IF(CA7="-","【-】","【"&amp;SUBSTITUTE(TEXT(CA7,"#,##0.00"),"-","△")&amp;"】"))</f>
        <v>【101.26】</v>
      </c>
      <c r="CB6" s="34">
        <f>IF(CB7="",NA(),CB7)</f>
        <v>4264.33</v>
      </c>
      <c r="CC6" s="34">
        <f t="shared" ref="CC6:CK6" si="9">IF(CC7="",NA(),CC7)</f>
        <v>3856.52</v>
      </c>
      <c r="CD6" s="34">
        <f t="shared" si="9"/>
        <v>3236.99</v>
      </c>
      <c r="CE6" s="34">
        <f t="shared" si="9"/>
        <v>1656.96</v>
      </c>
      <c r="CF6" s="34">
        <f t="shared" si="9"/>
        <v>1552.06</v>
      </c>
      <c r="CG6" s="34">
        <f t="shared" si="9"/>
        <v>284.52999999999997</v>
      </c>
      <c r="CH6" s="34">
        <f t="shared" si="9"/>
        <v>276.26</v>
      </c>
      <c r="CI6" s="34">
        <f t="shared" si="9"/>
        <v>281.52999999999997</v>
      </c>
      <c r="CJ6" s="34">
        <f t="shared" si="9"/>
        <v>263.04000000000002</v>
      </c>
      <c r="CK6" s="34">
        <f t="shared" si="9"/>
        <v>230.04</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39.92</v>
      </c>
      <c r="CS6" s="34">
        <f t="shared" si="10"/>
        <v>41.63</v>
      </c>
      <c r="CT6" s="34">
        <f t="shared" si="10"/>
        <v>44.89</v>
      </c>
      <c r="CU6" s="34">
        <f t="shared" si="10"/>
        <v>40.75</v>
      </c>
      <c r="CV6" s="34">
        <f t="shared" si="10"/>
        <v>42.4</v>
      </c>
      <c r="CW6" s="33" t="str">
        <f>IF(CW7="","",IF(CW7="-","【-】","【"&amp;SUBSTITUTE(TEXT(CW7,"#,##0.00"),"-","△")&amp;"】"))</f>
        <v>【60.13】</v>
      </c>
      <c r="CX6" s="34">
        <f>IF(CX7="",NA(),CX7)</f>
        <v>36.65</v>
      </c>
      <c r="CY6" s="34">
        <f t="shared" ref="CY6:DG6" si="11">IF(CY7="",NA(),CY7)</f>
        <v>39.840000000000003</v>
      </c>
      <c r="CZ6" s="34">
        <f t="shared" si="11"/>
        <v>31.29</v>
      </c>
      <c r="DA6" s="34">
        <f t="shared" si="11"/>
        <v>37.380000000000003</v>
      </c>
      <c r="DB6" s="34">
        <f t="shared" si="11"/>
        <v>34.950000000000003</v>
      </c>
      <c r="DC6" s="34">
        <f t="shared" si="11"/>
        <v>65.86</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0.21</v>
      </c>
      <c r="EN6" s="34">
        <f t="shared" si="14"/>
        <v>0.15</v>
      </c>
      <c r="EO6" s="33" t="str">
        <f>IF(EO7="","",IF(EO7="-","【-】","【"&amp;SUBSTITUTE(TEXT(EO7,"#,##0.00"),"-","△")&amp;"】"))</f>
        <v>【0.23】</v>
      </c>
    </row>
    <row r="7" spans="1:145" s="35" customFormat="1" x14ac:dyDescent="0.15">
      <c r="A7" s="27"/>
      <c r="B7" s="36">
        <v>2017</v>
      </c>
      <c r="C7" s="36">
        <v>404012</v>
      </c>
      <c r="D7" s="36">
        <v>47</v>
      </c>
      <c r="E7" s="36">
        <v>17</v>
      </c>
      <c r="F7" s="36">
        <v>1</v>
      </c>
      <c r="G7" s="36">
        <v>0</v>
      </c>
      <c r="H7" s="36" t="s">
        <v>110</v>
      </c>
      <c r="I7" s="36" t="s">
        <v>111</v>
      </c>
      <c r="J7" s="36" t="s">
        <v>112</v>
      </c>
      <c r="K7" s="36" t="s">
        <v>113</v>
      </c>
      <c r="L7" s="36" t="s">
        <v>114</v>
      </c>
      <c r="M7" s="36" t="s">
        <v>115</v>
      </c>
      <c r="N7" s="37" t="s">
        <v>116</v>
      </c>
      <c r="O7" s="37" t="s">
        <v>117</v>
      </c>
      <c r="P7" s="37">
        <v>8.41</v>
      </c>
      <c r="Q7" s="37">
        <v>100</v>
      </c>
      <c r="R7" s="37">
        <v>4100</v>
      </c>
      <c r="S7" s="37">
        <v>7847</v>
      </c>
      <c r="T7" s="37">
        <v>14.18</v>
      </c>
      <c r="U7" s="37">
        <v>553.39</v>
      </c>
      <c r="V7" s="37">
        <v>658</v>
      </c>
      <c r="W7" s="37">
        <v>0.18</v>
      </c>
      <c r="X7" s="37">
        <v>3655.56</v>
      </c>
      <c r="Y7" s="37">
        <v>95.23</v>
      </c>
      <c r="Z7" s="37">
        <v>95.48</v>
      </c>
      <c r="AA7" s="37">
        <v>106.59</v>
      </c>
      <c r="AB7" s="37">
        <v>96.12</v>
      </c>
      <c r="AC7" s="37">
        <v>94.59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16046.66</v>
      </c>
      <c r="BG7" s="37">
        <v>14841.08</v>
      </c>
      <c r="BH7" s="37">
        <v>8334.7900000000009</v>
      </c>
      <c r="BI7" s="37">
        <v>7921.45</v>
      </c>
      <c r="BJ7" s="37">
        <v>6738.27</v>
      </c>
      <c r="BK7" s="37">
        <v>1506.51</v>
      </c>
      <c r="BL7" s="37">
        <v>1315.67</v>
      </c>
      <c r="BM7" s="37">
        <v>1240.1600000000001</v>
      </c>
      <c r="BN7" s="37">
        <v>1193.49</v>
      </c>
      <c r="BO7" s="37">
        <v>876.19</v>
      </c>
      <c r="BP7" s="37">
        <v>707.33</v>
      </c>
      <c r="BQ7" s="37">
        <v>4.66</v>
      </c>
      <c r="BR7" s="37">
        <v>5.0999999999999996</v>
      </c>
      <c r="BS7" s="37">
        <v>6.26</v>
      </c>
      <c r="BT7" s="37">
        <v>12.08</v>
      </c>
      <c r="BU7" s="37">
        <v>13.04</v>
      </c>
      <c r="BV7" s="37">
        <v>57.33</v>
      </c>
      <c r="BW7" s="37">
        <v>60.78</v>
      </c>
      <c r="BX7" s="37">
        <v>60.17</v>
      </c>
      <c r="BY7" s="37">
        <v>65.569999999999993</v>
      </c>
      <c r="BZ7" s="37">
        <v>75.7</v>
      </c>
      <c r="CA7" s="37">
        <v>101.26</v>
      </c>
      <c r="CB7" s="37">
        <v>4264.33</v>
      </c>
      <c r="CC7" s="37">
        <v>3856.52</v>
      </c>
      <c r="CD7" s="37">
        <v>3236.99</v>
      </c>
      <c r="CE7" s="37">
        <v>1656.96</v>
      </c>
      <c r="CF7" s="37">
        <v>1552.06</v>
      </c>
      <c r="CG7" s="37">
        <v>284.52999999999997</v>
      </c>
      <c r="CH7" s="37">
        <v>276.26</v>
      </c>
      <c r="CI7" s="37">
        <v>281.52999999999997</v>
      </c>
      <c r="CJ7" s="37">
        <v>263.04000000000002</v>
      </c>
      <c r="CK7" s="37">
        <v>230.04</v>
      </c>
      <c r="CL7" s="37">
        <v>136.38999999999999</v>
      </c>
      <c r="CM7" s="37" t="s">
        <v>116</v>
      </c>
      <c r="CN7" s="37" t="s">
        <v>116</v>
      </c>
      <c r="CO7" s="37" t="s">
        <v>116</v>
      </c>
      <c r="CP7" s="37" t="s">
        <v>116</v>
      </c>
      <c r="CQ7" s="37" t="s">
        <v>116</v>
      </c>
      <c r="CR7" s="37">
        <v>39.92</v>
      </c>
      <c r="CS7" s="37">
        <v>41.63</v>
      </c>
      <c r="CT7" s="37">
        <v>44.89</v>
      </c>
      <c r="CU7" s="37">
        <v>40.75</v>
      </c>
      <c r="CV7" s="37">
        <v>42.4</v>
      </c>
      <c r="CW7" s="37">
        <v>60.13</v>
      </c>
      <c r="CX7" s="37">
        <v>36.65</v>
      </c>
      <c r="CY7" s="37">
        <v>39.840000000000003</v>
      </c>
      <c r="CZ7" s="37">
        <v>31.29</v>
      </c>
      <c r="DA7" s="37">
        <v>37.380000000000003</v>
      </c>
      <c r="DB7" s="37">
        <v>34.950000000000003</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上下水道課上水道係</cp:lastModifiedBy>
  <cp:lastPrinted>2019-01-29T05:33:51Z</cp:lastPrinted>
  <dcterms:created xsi:type="dcterms:W3CDTF">2018-12-03T09:08:07Z</dcterms:created>
  <dcterms:modified xsi:type="dcterms:W3CDTF">2019-03-08T00:32:17Z</dcterms:modified>
  <cp:category/>
</cp:coreProperties>
</file>