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メール文書関係\190116_経営比較分析票\【経営比較分析表】2017_404012_46_010\"/>
    </mc:Choice>
  </mc:AlternateContent>
  <workbookProtection workbookAlgorithmName="SHA-512" workbookHashValue="oSz+KW+IqK9pCMY4ofBMlnnfFuBzIQVp0j/dRCUXuzeNMzMiEpe+EXtsHTX4q9PI4h93Afq9wNSDFQjo71I+0g==" workbookSaltValue="mIZre1JRr1fu0Hcx0dsac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<sst xmlns="http://schemas.openxmlformats.org/spreadsheetml/2006/main" count="232" uniqueCount="120">
  <si>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</si>
  <si>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</si>
  <si>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</si>
  <si>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</si>
  <si>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</si>
  <si>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</si>
  <si>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</si>
  <si>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</si>
  <si>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</si>
  <si>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</si>
  <si>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</si>
  <si>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</si>
  <si>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</si>
  <si>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</si>
  <si>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</si>
  <si>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</si>
  <si>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</si>
  <si>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</si>
  <si>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</si>
  <si>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</si>
  <si>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</si>
  <si>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</si>
  <si>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</si>
  <si>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</si>
  <si>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</si>
  <si>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</si>
  <si>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</si>
  <si>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</si>
  <si>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</si>
  <si>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</si>
  <si>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</si>
  <si>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</si>
  <si>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</si>
  <si>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</si>
  <si>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</si>
  <si>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</si>
  <si>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</si>
  <si>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</si>
  <si>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</si>
  <si>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</si>
  <si>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</si>
  <si>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</si>
  <si>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</si>
  <si>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</si>
  <si>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</si>
  <si>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</si>
  <si>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</si>
  <si>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</si>
  <si>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</si>
  <si>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</si>
  <si>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</si>
  <si>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</si>
  <si>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</si>
  <si>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</si>
  <si>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</si>
  <si>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</si>
  <si>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</si>
  <si>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</si>
  <si>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</si>
  <si>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</si>
  <si>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</si>
  <si>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</si>
  <si>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</si>
  <si>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</si>
  <si>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</si>
  <si>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</si>
  <si>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</si>
  <si>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</si>
  <si>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</si>
  <si>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</si>
  <si>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</si>
  <si>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</si>
  <si>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</si>
  <si>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</si>
  <si>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</si>
  <si>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</si>
  <si>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</si>
  <si>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</si>
  <si>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</si>
  <si>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</si>
  <si>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</si>
  <si>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</si>
  <si>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</si>
  <si>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</si>
  <si>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</si>
  <si>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</si>
  <si>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</si>
  <si>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</si>
  <si>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</si>
  <si>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</si>
  <si>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</si>
  <si>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</si>
  <si>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</si>
  <si>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</si>
  <si>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</si>
  <si>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</si>
  <si>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</si>
  <si>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</si>
  <si>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</si>
  <si>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</si>
  <si>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</si>
  <si>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</si>
  <si>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</si>
  <si>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</si>
  <si>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</si>
  <si>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小竹町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</si>
  <si>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</si>
  <si>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</si>
  <si>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</si>
  <si>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</si>
  <si>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</si>
  <si>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</si>
  <si>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</si>
  <si>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</si>
  <si>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</si>
  <si>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</si>
  <si>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</si>
  <si>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給水収益で維持管理費等をどの程度賄えているかを表す指標です。本町では100%を下回り、単年度の収支が赤字であることを示しています。２９年度は施設の修繕に要する費用が増大したことが要因です。今後も、削減に努めていかなければなりません。
　「累積欠損金比率」は、営業収益に対する累積欠損金の比率であり、本町においては、欠損金は生じていません。
　「流動比率」は、短期的な債務に対する支払能力を示しており、短期に支払うことができる現金があれば、100を超えた数値になります。
　「企業債残高対給水収益比率」は、給水収益に対する企業債残高の割合を示しています。本町は、全国平均と比較しても低い水準となっていますが、今後、将来に向けた投資を行う場合、比率の上昇が予想されます。
　「料金回収率」は、給水に係る費用が、どの程度給水収益で賄われているかを表した指標です。本町では100を下回っており、給水収益だけでは費用の全てを賄えていないため、料金収入の確保は不可欠です。
　本町では、給水人口の減少や配水施設の老朽化により、「施設利用率」や「有収率」が平均値を下回っています。今後は、施設規模等を見直しながら、経営の効率性を図っていきます。
</t>
    <phoneticPr fontId="4"/>
  </si>
  <si>
    <t xml:space="preserve">　「有形固定資産減価償却率」は、資産の減価償却がどの程度進んでいるかを表す指標で、資産の老朽化度合を示しています。本町では、全国平均と比較しても非常に高い数値となっており、施設の老朽化が進んでいる状況がわかります。
　本町は、管路についても法定耐用年数を経過したものを多く保有しているため、管路更新の必要性が高くなっています。
</t>
    <phoneticPr fontId="4"/>
  </si>
  <si>
    <t xml:space="preserve">　小竹町水道事業では、料金収入の伸びを目指しながら効率化に努めていますが、施設の老朽化に伴う費用は増加傾向にあり、厳しい経営が続いています。
　今後も、各指標を参考に、水道事業の安定的な経営に向けて、計画的な事業運営を進めていく必要があります。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</si>
</sst>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0.95</c:v>
                </c:pt>
                <c:pt idx="1">
                  <c:v>0.23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FC6-4F94-A712-4DCFC9B598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3FC6-4F94-A712-4DCFC9B598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41.56</c:v>
                </c:pt>
                <c:pt idx="1">
                  <c:v>40.94</c:v>
                </c:pt>
                <c:pt idx="2">
                  <c:v>41.18</c:v>
                </c:pt>
                <c:pt idx="3">
                  <c:v>41.13</c:v>
                </c:pt>
                <c:pt idx="4">
                  <c:v>40.69</c:v>
                </c:pt>
              </c:numCache>
            </c:numRef>
          </c:val>
          <c:extLst>
            <c:ext xmlns:c16="http://schemas.microsoft.com/office/drawing/2014/chart" uri="{C3380CC4-5D6E-409C-BE32-E72D297353CC}">
              <c16:uniqueId val="{00000000-7860-4CF1-9E9E-FFC33489D1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7860-4CF1-9E9E-FFC33489D1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80.3</c:v>
                </c:pt>
                <c:pt idx="1">
                  <c:v>80.260000000000005</c:v>
                </c:pt>
                <c:pt idx="2">
                  <c:v>80.069999999999993</c:v>
                </c:pt>
                <c:pt idx="3">
                  <c:v>80.02</c:v>
                </c:pt>
                <c:pt idx="4">
                  <c:v>80.05</c:v>
                </c:pt>
              </c:numCache>
            </c:numRef>
          </c:val>
          <c:extLst>
            <c:ext xmlns:c16="http://schemas.microsoft.com/office/drawing/2014/chart" uri="{C3380CC4-5D6E-409C-BE32-E72D297353CC}">
              <c16:uniqueId val="{00000000-1B6D-4434-8CD0-0C16882A50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1B6D-4434-8CD0-0C16882A50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95</c:v>
                </c:pt>
                <c:pt idx="1">
                  <c:v>94.06</c:v>
                </c:pt>
                <c:pt idx="2">
                  <c:v>100.1</c:v>
                </c:pt>
                <c:pt idx="3">
                  <c:v>100.77</c:v>
                </c:pt>
                <c:pt idx="4">
                  <c:v>95.57</c:v>
                </c:pt>
              </c:numCache>
            </c:numRef>
          </c:val>
          <c:extLst>
            <c:ext xmlns:c16="http://schemas.microsoft.com/office/drawing/2014/chart" uri="{C3380CC4-5D6E-409C-BE32-E72D297353CC}">
              <c16:uniqueId val="{00000000-C005-41AD-BB7E-81C96C562B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C005-41AD-BB7E-81C96C562B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41.13</c:v>
                </c:pt>
                <c:pt idx="1">
                  <c:v>59.01</c:v>
                </c:pt>
                <c:pt idx="2">
                  <c:v>60.94</c:v>
                </c:pt>
                <c:pt idx="3">
                  <c:v>62.93</c:v>
                </c:pt>
                <c:pt idx="4">
                  <c:v>64.63</c:v>
                </c:pt>
              </c:numCache>
            </c:numRef>
          </c:val>
          <c:extLst>
            <c:ext xmlns:c16="http://schemas.microsoft.com/office/drawing/2014/chart" uri="{C3380CC4-5D6E-409C-BE32-E72D297353CC}">
              <c16:uniqueId val="{00000000-C5A3-4758-BC6E-590D0AE020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C5A3-4758-BC6E-590D0AE020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B8-4130-A9A3-E7DAA40504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97B8-4130-A9A3-E7DAA40504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F9-4FA4-B590-E2174E4C91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40F9-4FA4-B590-E2174E4C91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709.25</c:v>
                </c:pt>
                <c:pt idx="1">
                  <c:v>290.39999999999998</c:v>
                </c:pt>
                <c:pt idx="2">
                  <c:v>276.02999999999997</c:v>
                </c:pt>
                <c:pt idx="3">
                  <c:v>369.99</c:v>
                </c:pt>
                <c:pt idx="4">
                  <c:v>335.14</c:v>
                </c:pt>
              </c:numCache>
            </c:numRef>
          </c:val>
          <c:extLst>
            <c:ext xmlns:c16="http://schemas.microsoft.com/office/drawing/2014/chart" uri="{C3380CC4-5D6E-409C-BE32-E72D297353CC}">
              <c16:uniqueId val="{00000000-B1F5-49DD-9882-014DB47494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B1F5-49DD-9882-014DB47494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272.67</c:v>
                </c:pt>
                <c:pt idx="1">
                  <c:v>261.33</c:v>
                </c:pt>
                <c:pt idx="2">
                  <c:v>245.1</c:v>
                </c:pt>
                <c:pt idx="3">
                  <c:v>231.28</c:v>
                </c:pt>
                <c:pt idx="4">
                  <c:v>224.09</c:v>
                </c:pt>
              </c:numCache>
            </c:numRef>
          </c:val>
          <c:extLst>
            <c:ext xmlns:c16="http://schemas.microsoft.com/office/drawing/2014/chart" uri="{C3380CC4-5D6E-409C-BE32-E72D297353CC}">
              <c16:uniqueId val="{00000000-DFF6-4B56-BA2D-48E78E286B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DFF6-4B56-BA2D-48E78E286B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90.85</c:v>
                </c:pt>
                <c:pt idx="1">
                  <c:v>88.93</c:v>
                </c:pt>
                <c:pt idx="2">
                  <c:v>95.57</c:v>
                </c:pt>
                <c:pt idx="3">
                  <c:v>97.49</c:v>
                </c:pt>
                <c:pt idx="4">
                  <c:v>89.78</c:v>
                </c:pt>
              </c:numCache>
            </c:numRef>
          </c:val>
          <c:extLst>
            <c:ext xmlns:c16="http://schemas.microsoft.com/office/drawing/2014/chart" uri="{C3380CC4-5D6E-409C-BE32-E72D297353CC}">
              <c16:uniqueId val="{00000000-FD47-4845-B28C-8728EEA1077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FD47-4845-B28C-8728EEA1077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232.72</c:v>
                </c:pt>
                <c:pt idx="1">
                  <c:v>239.79</c:v>
                </c:pt>
                <c:pt idx="2">
                  <c:v>224.14</c:v>
                </c:pt>
                <c:pt idx="3">
                  <c:v>220.85</c:v>
                </c:pt>
                <c:pt idx="4">
                  <c:v>240.98</c:v>
                </c:pt>
              </c:numCache>
            </c:numRef>
          </c:val>
          <c:extLst>
            <c:ext xmlns:c16="http://schemas.microsoft.com/office/drawing/2014/chart" uri="{C3380CC4-5D6E-409C-BE32-E72D297353CC}">
              <c16:uniqueId val="{00000000-CF50-460F-AE4F-E918B75C2B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CF50-460F-AE4F-E918B75C2B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福岡県　小竹町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7847</v>
      </c>
      <c r="AM8" s="70"/>
      <c r="AN8" s="70"/>
      <c r="AO8" s="70"/>
      <c r="AP8" s="70"/>
      <c r="AQ8" s="70"/>
      <c r="AR8" s="70"/>
      <c r="AS8" s="70"/>
      <c r="AT8" s="66">
        <f>データ!$S$6</f>
        <v>14.18</v>
      </c>
      <c r="AU8" s="67"/>
      <c r="AV8" s="67"/>
      <c r="AW8" s="67"/>
      <c r="AX8" s="67"/>
      <c r="AY8" s="67"/>
      <c r="AZ8" s="67"/>
      <c r="BA8" s="67"/>
      <c r="BB8" s="69">
        <f>データ!$T$6</f>
        <v>553.39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55.81</v>
      </c>
      <c r="J10" s="67"/>
      <c r="K10" s="67"/>
      <c r="L10" s="67"/>
      <c r="M10" s="67"/>
      <c r="N10" s="67"/>
      <c r="O10" s="68"/>
      <c r="P10" s="69">
        <f>データ!$P$6</f>
        <v>99.54</v>
      </c>
      <c r="Q10" s="69"/>
      <c r="R10" s="69"/>
      <c r="S10" s="69"/>
      <c r="T10" s="69"/>
      <c r="U10" s="69"/>
      <c r="V10" s="69"/>
      <c r="W10" s="70">
        <f>データ!$Q$6</f>
        <v>3950</v>
      </c>
      <c r="X10" s="70"/>
      <c r="Y10" s="70"/>
      <c r="Z10" s="70"/>
      <c r="AA10" s="70"/>
      <c r="AB10" s="70"/>
      <c r="AC10" s="70"/>
      <c r="AD10" s="2"/>
      <c r="AE10" s="2"/>
      <c r="AF10" s="2"/>
      <c r="AG10" s="2"/>
      <c r="AH10" s="4"/>
      <c r="AI10" s="4"/>
      <c r="AJ10" s="4"/>
      <c r="AK10" s="4"/>
      <c r="AL10" s="70">
        <f>データ!$U$6</f>
        <v>7789</v>
      </c>
      <c r="AM10" s="70"/>
      <c r="AN10" s="70"/>
      <c r="AO10" s="70"/>
      <c r="AP10" s="70"/>
      <c r="AQ10" s="70"/>
      <c r="AR10" s="70"/>
      <c r="AS10" s="70"/>
      <c r="AT10" s="66">
        <f>データ!$V$6</f>
        <v>14.18</v>
      </c>
      <c r="AU10" s="67"/>
      <c r="AV10" s="67"/>
      <c r="AW10" s="67"/>
      <c r="AX10" s="67"/>
      <c r="AY10" s="67"/>
      <c r="AZ10" s="67"/>
      <c r="BA10" s="67"/>
      <c r="BB10" s="69">
        <f>データ!$W$6</f>
        <v>549.29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4on+LlTvVG7Jmi0cwJ9UHGEpnoVd22FIQoxrYJ6PRR40kPNzy28YrJrP1CoseRJMY00A7q7Ew4vCc7fgpqWcA==" saltValue="8jEc34rrxHVKWrKZ1Cexd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404012</v>
      </c>
      <c r="D6" s="33">
        <f t="shared" si="3"/>
        <v>46</v>
      </c>
      <c r="E6" s="33">
        <f t="shared" si="3"/>
        <v>1</v>
      </c>
      <c r="F6" s="33">
        <f t="shared" si="3"/>
        <v>0</v>
      </c>
      <c r="G6" s="33">
        <f t="shared" si="3"/>
        <v>1</v>
      </c>
      <c r="H6" s="33" t="str">
        <f t="shared" si="3"/>
        <v>福岡県　小竹町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55.81</v>
      </c>
      <c r="P6" s="34">
        <f t="shared" si="3"/>
        <v>99.54</v>
      </c>
      <c r="Q6" s="34">
        <f t="shared" si="3"/>
        <v>3950</v>
      </c>
      <c r="R6" s="34">
        <f t="shared" si="3"/>
        <v>7847</v>
      </c>
      <c r="S6" s="34">
        <f t="shared" si="3"/>
        <v>14.18</v>
      </c>
      <c r="T6" s="34">
        <f t="shared" si="3"/>
        <v>553.39</v>
      </c>
      <c r="U6" s="34">
        <f t="shared" si="3"/>
        <v>7789</v>
      </c>
      <c r="V6" s="34">
        <f t="shared" si="3"/>
        <v>14.18</v>
      </c>
      <c r="W6" s="34">
        <f t="shared" si="3"/>
        <v>549.29</v>
      </c>
      <c r="X6" s="35">
        <f>IF(X7="",NA(),X7)</f>
        <v>95</v>
      </c>
      <c r="Y6" s="35">
        <f t="shared" ref="Y6:AG6" si="4">IF(Y7="",NA(),Y7)</f>
        <v>94.06</v>
      </c>
      <c r="Z6" s="35">
        <f t="shared" si="4"/>
        <v>100.1</v>
      </c>
      <c r="AA6" s="35">
        <f t="shared" si="4"/>
        <v>100.77</v>
      </c>
      <c r="AB6" s="35">
        <f t="shared" si="4"/>
        <v>95.57</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709.25</v>
      </c>
      <c r="AU6" s="35">
        <f t="shared" ref="AU6:BC6" si="6">IF(AU7="",NA(),AU7)</f>
        <v>290.39999999999998</v>
      </c>
      <c r="AV6" s="35">
        <f t="shared" si="6"/>
        <v>276.02999999999997</v>
      </c>
      <c r="AW6" s="35">
        <f t="shared" si="6"/>
        <v>369.99</v>
      </c>
      <c r="AX6" s="35">
        <f t="shared" si="6"/>
        <v>335.14</v>
      </c>
      <c r="AY6" s="35">
        <f t="shared" si="6"/>
        <v>1164.51</v>
      </c>
      <c r="AZ6" s="35">
        <f t="shared" si="6"/>
        <v>434.72</v>
      </c>
      <c r="BA6" s="35">
        <f t="shared" si="6"/>
        <v>416.14</v>
      </c>
      <c r="BB6" s="35">
        <f t="shared" si="6"/>
        <v>371.89</v>
      </c>
      <c r="BC6" s="35">
        <f t="shared" si="6"/>
        <v>293.23</v>
      </c>
      <c r="BD6" s="34" t="str">
        <f>IF(BD7="","",IF(BD7="-","【-】","【"&amp;SUBSTITUTE(TEXT(BD7,"#,##0.00"),"-","△")&amp;"】"))</f>
        <v>【264.34】</v>
      </c>
      <c r="BE6" s="35">
        <f>IF(BE7="",NA(),BE7)</f>
        <v>272.67</v>
      </c>
      <c r="BF6" s="35">
        <f t="shared" ref="BF6:BN6" si="7">IF(BF7="",NA(),BF7)</f>
        <v>261.33</v>
      </c>
      <c r="BG6" s="35">
        <f t="shared" si="7"/>
        <v>245.1</v>
      </c>
      <c r="BH6" s="35">
        <f t="shared" si="7"/>
        <v>231.28</v>
      </c>
      <c r="BI6" s="35">
        <f t="shared" si="7"/>
        <v>224.09</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90.85</v>
      </c>
      <c r="BQ6" s="35">
        <f t="shared" ref="BQ6:BY6" si="8">IF(BQ7="",NA(),BQ7)</f>
        <v>88.93</v>
      </c>
      <c r="BR6" s="35">
        <f t="shared" si="8"/>
        <v>95.57</v>
      </c>
      <c r="BS6" s="35">
        <f t="shared" si="8"/>
        <v>97.49</v>
      </c>
      <c r="BT6" s="35">
        <f t="shared" si="8"/>
        <v>89.78</v>
      </c>
      <c r="BU6" s="35">
        <f t="shared" si="8"/>
        <v>90.64</v>
      </c>
      <c r="BV6" s="35">
        <f t="shared" si="8"/>
        <v>93.66</v>
      </c>
      <c r="BW6" s="35">
        <f t="shared" si="8"/>
        <v>92.76</v>
      </c>
      <c r="BX6" s="35">
        <f t="shared" si="8"/>
        <v>93.28</v>
      </c>
      <c r="BY6" s="35">
        <f t="shared" si="8"/>
        <v>87.51</v>
      </c>
      <c r="BZ6" s="34" t="str">
        <f>IF(BZ7="","",IF(BZ7="-","【-】","【"&amp;SUBSTITUTE(TEXT(BZ7,"#,##0.00"),"-","△")&amp;"】"))</f>
        <v>【104.36】</v>
      </c>
      <c r="CA6" s="35">
        <f>IF(CA7="",NA(),CA7)</f>
        <v>232.72</v>
      </c>
      <c r="CB6" s="35">
        <f t="shared" ref="CB6:CJ6" si="9">IF(CB7="",NA(),CB7)</f>
        <v>239.79</v>
      </c>
      <c r="CC6" s="35">
        <f t="shared" si="9"/>
        <v>224.14</v>
      </c>
      <c r="CD6" s="35">
        <f t="shared" si="9"/>
        <v>220.85</v>
      </c>
      <c r="CE6" s="35">
        <f t="shared" si="9"/>
        <v>240.98</v>
      </c>
      <c r="CF6" s="35">
        <f t="shared" si="9"/>
        <v>213.52</v>
      </c>
      <c r="CG6" s="35">
        <f t="shared" si="9"/>
        <v>208.21</v>
      </c>
      <c r="CH6" s="35">
        <f t="shared" si="9"/>
        <v>208.67</v>
      </c>
      <c r="CI6" s="35">
        <f t="shared" si="9"/>
        <v>208.29</v>
      </c>
      <c r="CJ6" s="35">
        <f t="shared" si="9"/>
        <v>218.42</v>
      </c>
      <c r="CK6" s="34" t="str">
        <f>IF(CK7="","",IF(CK7="-","【-】","【"&amp;SUBSTITUTE(TEXT(CK7,"#,##0.00"),"-","△")&amp;"】"))</f>
        <v>【165.71】</v>
      </c>
      <c r="CL6" s="35">
        <f>IF(CL7="",NA(),CL7)</f>
        <v>41.56</v>
      </c>
      <c r="CM6" s="35">
        <f t="shared" ref="CM6:CU6" si="10">IF(CM7="",NA(),CM7)</f>
        <v>40.94</v>
      </c>
      <c r="CN6" s="35">
        <f t="shared" si="10"/>
        <v>41.18</v>
      </c>
      <c r="CO6" s="35">
        <f t="shared" si="10"/>
        <v>41.13</v>
      </c>
      <c r="CP6" s="35">
        <f t="shared" si="10"/>
        <v>40.69</v>
      </c>
      <c r="CQ6" s="35">
        <f t="shared" si="10"/>
        <v>49.77</v>
      </c>
      <c r="CR6" s="35">
        <f t="shared" si="10"/>
        <v>49.22</v>
      </c>
      <c r="CS6" s="35">
        <f t="shared" si="10"/>
        <v>49.08</v>
      </c>
      <c r="CT6" s="35">
        <f t="shared" si="10"/>
        <v>49.32</v>
      </c>
      <c r="CU6" s="35">
        <f t="shared" si="10"/>
        <v>50.24</v>
      </c>
      <c r="CV6" s="34" t="str">
        <f>IF(CV7="","",IF(CV7="-","【-】","【"&amp;SUBSTITUTE(TEXT(CV7,"#,##0.00"),"-","△")&amp;"】"))</f>
        <v>【60.41】</v>
      </c>
      <c r="CW6" s="35">
        <f>IF(CW7="",NA(),CW7)</f>
        <v>80.3</v>
      </c>
      <c r="CX6" s="35">
        <f t="shared" ref="CX6:DF6" si="11">IF(CX7="",NA(),CX7)</f>
        <v>80.260000000000005</v>
      </c>
      <c r="CY6" s="35">
        <f t="shared" si="11"/>
        <v>80.069999999999993</v>
      </c>
      <c r="CZ6" s="35">
        <f t="shared" si="11"/>
        <v>80.02</v>
      </c>
      <c r="DA6" s="35">
        <f t="shared" si="11"/>
        <v>80.05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41.13</v>
      </c>
      <c r="DI6" s="35">
        <f t="shared" ref="DI6:DQ6" si="12">IF(DI7="",NA(),DI7)</f>
        <v>59.01</v>
      </c>
      <c r="DJ6" s="35">
        <f t="shared" si="12"/>
        <v>60.94</v>
      </c>
      <c r="DK6" s="35">
        <f t="shared" si="12"/>
        <v>62.93</v>
      </c>
      <c r="DL6" s="35">
        <f t="shared" si="12"/>
        <v>64.63</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0.95</v>
      </c>
      <c r="EE6" s="35">
        <f t="shared" ref="EE6:EM6" si="14">IF(EE7="",NA(),EE7)</f>
        <v>0.23</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404012</v>
      </c>
      <c r="D7" s="37">
        <v>46</v>
      </c>
      <c r="E7" s="37">
        <v>1</v>
      </c>
      <c r="F7" s="37">
        <v>0</v>
      </c>
      <c r="G7" s="37">
        <v>1</v>
      </c>
      <c r="H7" s="37" t="s">
        <v>105</v>
      </c>
      <c r="I7" s="37" t="s">
        <v>106</v>
      </c>
      <c r="J7" s="37" t="s">
        <v>107</v>
      </c>
      <c r="K7" s="37" t="s">
        <v>108</v>
      </c>
      <c r="L7" s="37" t="s">
        <v>109</v>
      </c>
      <c r="M7" s="37" t="s">
        <v>110</v>
      </c>
      <c r="N7" s="38" t="s">
        <v>111</v>
      </c>
      <c r="O7" s="38">
        <v>55.81</v>
      </c>
      <c r="P7" s="38">
        <v>99.54</v>
      </c>
      <c r="Q7" s="38">
        <v>3950</v>
      </c>
      <c r="R7" s="38">
        <v>7847</v>
      </c>
      <c r="S7" s="38">
        <v>14.18</v>
      </c>
      <c r="T7" s="38">
        <v>553.39</v>
      </c>
      <c r="U7" s="38">
        <v>7789</v>
      </c>
      <c r="V7" s="38">
        <v>14.18</v>
      </c>
      <c r="W7" s="38">
        <v>549.29</v>
      </c>
      <c r="X7" s="38">
        <v>95</v>
      </c>
      <c r="Y7" s="38">
        <v>94.06</v>
      </c>
      <c r="Z7" s="38">
        <v>100.1</v>
      </c>
      <c r="AA7" s="38">
        <v>100.77</v>
      </c>
      <c r="AB7" s="38">
        <v>95.57</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709.25</v>
      </c>
      <c r="AU7" s="38">
        <v>290.39999999999998</v>
      </c>
      <c r="AV7" s="38">
        <v>276.02999999999997</v>
      </c>
      <c r="AW7" s="38">
        <v>369.99</v>
      </c>
      <c r="AX7" s="38">
        <v>335.14</v>
      </c>
      <c r="AY7" s="38">
        <v>1164.51</v>
      </c>
      <c r="AZ7" s="38">
        <v>434.72</v>
      </c>
      <c r="BA7" s="38">
        <v>416.14</v>
      </c>
      <c r="BB7" s="38">
        <v>371.89</v>
      </c>
      <c r="BC7" s="38">
        <v>293.23</v>
      </c>
      <c r="BD7" s="38">
        <v>264.33999999999997</v>
      </c>
      <c r="BE7" s="38">
        <v>272.67</v>
      </c>
      <c r="BF7" s="38">
        <v>261.33</v>
      </c>
      <c r="BG7" s="38">
        <v>245.1</v>
      </c>
      <c r="BH7" s="38">
        <v>231.28</v>
      </c>
      <c r="BI7" s="38">
        <v>224.09</v>
      </c>
      <c r="BJ7" s="38">
        <v>498.27</v>
      </c>
      <c r="BK7" s="38">
        <v>495.76</v>
      </c>
      <c r="BL7" s="38">
        <v>487.22</v>
      </c>
      <c r="BM7" s="38">
        <v>483.11</v>
      </c>
      <c r="BN7" s="38">
        <v>542.29999999999995</v>
      </c>
      <c r="BO7" s="38">
        <v>274.27</v>
      </c>
      <c r="BP7" s="38">
        <v>90.85</v>
      </c>
      <c r="BQ7" s="38">
        <v>88.93</v>
      </c>
      <c r="BR7" s="38">
        <v>95.57</v>
      </c>
      <c r="BS7" s="38">
        <v>97.49</v>
      </c>
      <c r="BT7" s="38">
        <v>89.78</v>
      </c>
      <c r="BU7" s="38">
        <v>90.64</v>
      </c>
      <c r="BV7" s="38">
        <v>93.66</v>
      </c>
      <c r="BW7" s="38">
        <v>92.76</v>
      </c>
      <c r="BX7" s="38">
        <v>93.28</v>
      </c>
      <c r="BY7" s="38">
        <v>87.51</v>
      </c>
      <c r="BZ7" s="38">
        <v>104.36</v>
      </c>
      <c r="CA7" s="38">
        <v>232.72</v>
      </c>
      <c r="CB7" s="38">
        <v>239.79</v>
      </c>
      <c r="CC7" s="38">
        <v>224.14</v>
      </c>
      <c r="CD7" s="38">
        <v>220.85</v>
      </c>
      <c r="CE7" s="38">
        <v>240.98</v>
      </c>
      <c r="CF7" s="38">
        <v>213.52</v>
      </c>
      <c r="CG7" s="38">
        <v>208.21</v>
      </c>
      <c r="CH7" s="38">
        <v>208.67</v>
      </c>
      <c r="CI7" s="38">
        <v>208.29</v>
      </c>
      <c r="CJ7" s="38">
        <v>218.42</v>
      </c>
      <c r="CK7" s="38">
        <v>165.71</v>
      </c>
      <c r="CL7" s="38">
        <v>41.56</v>
      </c>
      <c r="CM7" s="38">
        <v>40.94</v>
      </c>
      <c r="CN7" s="38">
        <v>41.18</v>
      </c>
      <c r="CO7" s="38">
        <v>41.13</v>
      </c>
      <c r="CP7" s="38">
        <v>40.69</v>
      </c>
      <c r="CQ7" s="38">
        <v>49.77</v>
      </c>
      <c r="CR7" s="38">
        <v>49.22</v>
      </c>
      <c r="CS7" s="38">
        <v>49.08</v>
      </c>
      <c r="CT7" s="38">
        <v>49.32</v>
      </c>
      <c r="CU7" s="38">
        <v>50.24</v>
      </c>
      <c r="CV7" s="38">
        <v>60.41</v>
      </c>
      <c r="CW7" s="38">
        <v>80.3</v>
      </c>
      <c r="CX7" s="38">
        <v>80.260000000000005</v>
      </c>
      <c r="CY7" s="38">
        <v>80.069999999999993</v>
      </c>
      <c r="CZ7" s="38">
        <v>80.02</v>
      </c>
      <c r="DA7" s="38">
        <v>80.05</v>
      </c>
      <c r="DB7" s="38">
        <v>79.98</v>
      </c>
      <c r="DC7" s="38">
        <v>79.48</v>
      </c>
      <c r="DD7" s="38">
        <v>79.3</v>
      </c>
      <c r="DE7" s="38">
        <v>79.34</v>
      </c>
      <c r="DF7" s="38">
        <v>78.650000000000006</v>
      </c>
      <c r="DG7" s="38">
        <v>89.93</v>
      </c>
      <c r="DH7" s="38">
        <v>41.13</v>
      </c>
      <c r="DI7" s="38">
        <v>59.01</v>
      </c>
      <c r="DJ7" s="38">
        <v>60.94</v>
      </c>
      <c r="DK7" s="38">
        <v>62.93</v>
      </c>
      <c r="DL7" s="38">
        <v>64.63</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0.95</v>
      </c>
      <c r="EE7" s="38">
        <v>0.23</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2018-12-03T08:38:01Z</dcterms:created>
  <dcterms:modified xsi:type="dcterms:W3CDTF">2019-01-23T04:27:21Z</dcterms:modified>
  <cp:category/>
</cp:coreProperties>
</file>